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18015" windowHeight="11640" tabRatio="924" activeTab="2"/>
  </bookViews>
  <sheets>
    <sheet name="1 и 2 ЦК " sheetId="1" r:id="rId1"/>
    <sheet name="1 и 2 ЦК  РАСШИФРОВКА" sheetId="2" state="hidden" r:id="rId2"/>
    <sheet name="4 ЦК " sheetId="3" r:id="rId3"/>
  </sheets>
  <externalReferences>
    <externalReference r:id="rId6"/>
  </externalReferences>
  <definedNames>
    <definedName name="ДСОктНОЯ" localSheetId="0">'[1]зарпл'!#REF!</definedName>
    <definedName name="ДСОктНОЯ" localSheetId="1">'[1]зарпл'!#REF!</definedName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ппппппппп" localSheetId="0">'[1]зарпл'!#REF!</definedName>
    <definedName name="ппппппппп" localSheetId="1">'[1]зарпл'!#REF!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<sst xmlns="http://schemas.openxmlformats.org/spreadsheetml/2006/main" count="290" uniqueCount="82">
  <si>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</si>
  <si>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</si>
  <si>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</si>
  <si>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</si>
  <si>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</si>
  <si>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</si>
  <si>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</si>
  <si>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</si>
  <si>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</si>
  <si>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</si>
  <si>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</si>
  <si>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</si>
  <si>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</si>
  <si>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</si>
  <si>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</si>
  <si>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</si>
  <si>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</si>
  <si>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</si>
  <si>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t>потребители с максимальной мощностью менее 150 кВт</t>
  </si>
  <si>
    <t>потребители с максимальной мощностью от 150 кВт до 670 кВт</t>
  </si>
  <si>
    <t>потребители с максимальной мощностью от 670 кВт до 10 МВт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</si>
  <si>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</si>
  <si>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</si>
  <si>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</si>
  <si>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Свободные цены на электрическую энергию (мощность), поставляемую покупателям (потребителям)</t>
  </si>
  <si>
    <t>Плата ОАО "Волгоградэнергосбыт" за иные услуги, оказание которых является неотъемлемой частью процесса поставки электроэнергии потребителям, по приказам ФСТ</t>
  </si>
  <si>
    <t>Единые котловые тарифы на передачу ОАО "Волгоградэнергосбыт"</t>
  </si>
  <si>
    <t xml:space="preserve">Сбытовая надбавка ОАО "Волгоградэнергосбыт" для потребителей с макс мощностью менее 150 кВт (рублей/МВт*ч без НДС) </t>
  </si>
  <si>
    <t>Сбытовая надбавка (рублей/МВт*ч без НДС)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</si>
  <si>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</si>
  <si>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</si>
  <si>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</si>
  <si>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</si>
  <si>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</si>
  <si>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</si>
  <si>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</si>
  <si>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</si>
  <si>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</si>
  <si>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</si>
  <si>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</si>
  <si>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</si>
  <si>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</si>
  <si>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</si>
  <si>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</si>
  <si>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</si>
  <si>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</si>
  <si>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</si>
  <si>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</si>
  <si>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</si>
  <si>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</si>
  <si>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</si>
  <si>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</si>
  <si>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</si>
  <si>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</si>
  <si>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</si>
  <si>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</si>
  <si>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</si>
  <si>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</si>
  <si>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</si>
  <si>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Примечание: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</si>
  <si>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</si>
  <si>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</si>
  <si>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</si>
  <si>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 xml:space="preserve">Сбытовая надбавка ООО "ВОЭС" (рублей/МВт*ч без НДС) </t>
  </si>
  <si>
    <t>1.3. Ставка тарифа на услуги по передаче электрической энергии за содержание электрических сетей*:</t>
  </si>
  <si>
    <t>для потребителей ООО "ВОЭС" (рублей/МВт в месяц без НДС)</t>
  </si>
  <si>
    <t>* В соответствии с постановлением министерства топлива, энергетики и тарифного регулирования Волгоградской области от 26 декабря 2012 г. № 36/10 «Об установлении единых (котловых) тарифов на услуги по передаче электрической энергии на 2013 год»</t>
  </si>
  <si>
    <t>продолжение Приложения №1 к распоряжению</t>
  </si>
  <si>
    <r>
      <t xml:space="preserve">Ставка, применяемая к фактическому почасовому объему покупки электрической энергии, отпущенному на уровне напряжения СН2, </t>
    </r>
    <r>
      <rPr>
        <b/>
        <sz val="12"/>
        <color indexed="8"/>
        <rFont val="Times New Roman"/>
        <family val="1"/>
      </rPr>
      <t xml:space="preserve">ОАО "Волгоградэнергосбыт" </t>
    </r>
    <r>
      <rPr>
        <sz val="12"/>
        <color indexed="8"/>
        <rFont val="Times New Roman"/>
        <family val="1"/>
      </rPr>
      <t>(рублей/МВт*ч без НДС)</t>
    </r>
  </si>
  <si>
    <t xml:space="preserve">средневзвешенная нерегулируемая цена на электрическую энергию (мощность), используемая для расчета предельного уровня нерегулируемой цены по первой ценовой категории  ОАО "Волгоградэнергосбыт" </t>
  </si>
  <si>
    <t>Плата ОАО "Волгоградэнергосбыт" за иные услуги, оказание которых является неотъемлемой частью процесса поставки электроэнергии потребителям</t>
  </si>
  <si>
    <t xml:space="preserve">Сбытовая надбавка ОАО "Волгоградэнергосбыт" для потребителей с макс мощностью от 150 кВт до 670 (рублей/МВт*ч без НДС) 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</si>
  <si>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</si>
  <si>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</si>
  <si>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Покупная у ОАО Волгоградэнергосбыт (без услуг на передачу, инфраструктуры)</t>
  </si>
  <si>
    <t xml:space="preserve">Предельный уровень нерегулируемых цен на оптовом рынке для ОАО "Волгоградэнергосбыт" по факту </t>
  </si>
  <si>
    <t>от   " 11 "   июня    2013 г.  № 28</t>
  </si>
  <si>
    <t>от   " 11 "  июня 2013 г.  № 28</t>
  </si>
  <si>
    <r>
      <rPr>
        <b/>
        <sz val="14"/>
        <color indexed="10"/>
        <rFont val="Times New Roman"/>
        <family val="1"/>
      </rPr>
      <t>ООО "ВОЭС"</t>
    </r>
    <r>
      <rPr>
        <b/>
        <sz val="14"/>
        <color indexed="8"/>
        <rFont val="Times New Roman"/>
        <family val="1"/>
      </rPr>
      <t xml:space="preserve"> в </t>
    </r>
    <r>
      <rPr>
        <b/>
        <sz val="14"/>
        <color indexed="10"/>
        <rFont val="Times New Roman"/>
        <family val="1"/>
      </rPr>
      <t xml:space="preserve">июне </t>
    </r>
    <r>
      <rPr>
        <b/>
        <sz val="14"/>
        <color indexed="8"/>
        <rFont val="Times New Roman"/>
        <family val="1"/>
      </rPr>
      <t>2013 года</t>
    </r>
  </si>
  <si>
    <r>
      <t xml:space="preserve">в </t>
    </r>
    <r>
      <rPr>
        <b/>
        <sz val="14"/>
        <color indexed="8"/>
        <rFont val="Times New Roman"/>
        <family val="1"/>
      </rPr>
      <t>ИЮНЕ</t>
    </r>
    <r>
      <rPr>
        <sz val="14"/>
        <color indexed="8"/>
        <rFont val="Times New Roman"/>
        <family val="1"/>
      </rPr>
      <t xml:space="preserve"> 2013 года </t>
    </r>
  </si>
  <si>
    <t>Начальник управления по сбыту элктроэнергии</t>
  </si>
  <si>
    <t>Н.Б. Чечин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</si>
</sst>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0"/>
    <numFmt numFmtId="166" formatCode="#,##0.00000"/>
    <numFmt numFmtId="167" formatCode="#,##0.0000"/>
    <numFmt numFmtId="168" formatCode="#,##0.0"/>
    <numFmt numFmtId="169" formatCode="0.000000"/>
    <numFmt numFmtId="170" formatCode="0.00000"/>
    <numFmt numFmtId="171" formatCode="_(* #,##0_);_(* \(#,##0\);_(* &quot;-&quot;_);_(@_)"/>
    <numFmt numFmtId="172" formatCode="_(* #,##0.00_);_(* \(#,##0.00\);_(* &quot;-&quot;??_);_(@_)"/>
    <numFmt numFmtId="173" formatCode="#,##0.0000000000000000000"/>
    <numFmt numFmtId="174" formatCode="#,##0.0000000"/>
    <numFmt numFmtId="175" formatCode="0.00000000000000000"/>
    <numFmt numFmtId="176" formatCode="0.0000"/>
    <numFmt numFmtId="177" formatCode="0.000"/>
    <numFmt numFmtId="178" formatCode="#,##0.000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sz val="11"/>
      <name val="Times New Roman Cyr"/>
      <family val="1"/>
    </font>
    <font>
      <sz val="12"/>
      <color indexed="30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30"/>
      <name val="Times New Roman"/>
      <family val="1"/>
    </font>
    <font>
      <sz val="10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0070C0"/>
      <name val="Times New Roman"/>
      <family val="1"/>
    </font>
    <font>
      <sz val="12"/>
      <color rgb="FF0070C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6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  <xf numFmtId="0" fontId="5" fillId="0" borderId="10" applyNumberFormat="0" applyFill="0" applyAlignment="0" applyProtection="0"/>
    <xf numFmtId="0" fontId="6" fillId="33" borderId="0" applyNumberFormat="0" applyBorder="0" applyAlignment="0" applyProtection="0"/>
    <xf numFmtId="0" fontId="7" fillId="34" borderId="0" applyNumberFormat="0" applyBorder="0" applyAlignment="0" applyProtection="0"/>
    <xf numFmtId="0" fontId="1" fillId="35" borderId="11" applyNumberFormat="0" applyFont="0" applyAlignment="0" applyProtection="0"/>
    <xf numFmtId="0" fontId="1" fillId="35" borderId="11" applyNumberFormat="0" applyFont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12" applyNumberFormat="0" applyFill="0" applyAlignment="0" applyProtection="0"/>
    <xf numFmtId="0" fontId="9" fillId="36" borderId="13" applyNumberFormat="0" applyAlignment="0" applyProtection="0"/>
    <xf numFmtId="0" fontId="10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42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left" vertical="top" wrapText="1"/>
    </xf>
    <xf numFmtId="4" fontId="3" fillId="0" borderId="17" xfId="0" applyNumberFormat="1" applyFont="1" applyFill="1" applyBorder="1" applyAlignment="1">
      <alignment horizontal="left" vertical="top" wrapText="1"/>
    </xf>
    <xf numFmtId="4" fontId="3" fillId="0" borderId="17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4" fontId="12" fillId="0" borderId="0" xfId="0" applyNumberFormat="1" applyFont="1" applyFill="1" applyAlignment="1">
      <alignment/>
    </xf>
    <xf numFmtId="2" fontId="12" fillId="37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/>
    </xf>
    <xf numFmtId="4" fontId="21" fillId="0" borderId="14" xfId="0" applyNumberFormat="1" applyFont="1" applyBorder="1" applyAlignment="1">
      <alignment horizontal="center"/>
    </xf>
    <xf numFmtId="4" fontId="21" fillId="0" borderId="14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4" fontId="59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vertical="center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" fontId="26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4" fontId="12" fillId="0" borderId="14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165" fontId="15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4" fontId="3" fillId="0" borderId="27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center"/>
    </xf>
    <xf numFmtId="4" fontId="3" fillId="0" borderId="31" xfId="0" applyNumberFormat="1" applyFont="1" applyFill="1" applyBorder="1" applyAlignment="1">
      <alignment horizontal="center"/>
    </xf>
    <xf numFmtId="4" fontId="3" fillId="0" borderId="32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center"/>
    </xf>
    <xf numFmtId="4" fontId="3" fillId="0" borderId="3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65" fontId="12" fillId="0" borderId="0" xfId="0" applyNumberFormat="1" applyFont="1" applyFill="1" applyAlignment="1">
      <alignment/>
    </xf>
    <xf numFmtId="4" fontId="12" fillId="0" borderId="27" xfId="0" applyNumberFormat="1" applyFont="1" applyFill="1" applyBorder="1" applyAlignment="1">
      <alignment horizontal="center"/>
    </xf>
    <xf numFmtId="4" fontId="12" fillId="0" borderId="28" xfId="0" applyNumberFormat="1" applyFont="1" applyFill="1" applyBorder="1" applyAlignment="1">
      <alignment horizontal="center"/>
    </xf>
    <xf numFmtId="4" fontId="12" fillId="0" borderId="29" xfId="0" applyNumberFormat="1" applyFont="1" applyFill="1" applyBorder="1" applyAlignment="1">
      <alignment horizontal="center"/>
    </xf>
    <xf numFmtId="4" fontId="12" fillId="0" borderId="30" xfId="0" applyNumberFormat="1" applyFont="1" applyFill="1" applyBorder="1" applyAlignment="1">
      <alignment horizontal="center"/>
    </xf>
    <xf numFmtId="4" fontId="12" fillId="0" borderId="31" xfId="0" applyNumberFormat="1" applyFont="1" applyFill="1" applyBorder="1" applyAlignment="1">
      <alignment horizontal="center"/>
    </xf>
    <xf numFmtId="4" fontId="12" fillId="0" borderId="32" xfId="0" applyNumberFormat="1" applyFont="1" applyFill="1" applyBorder="1" applyAlignment="1">
      <alignment horizontal="center"/>
    </xf>
    <xf numFmtId="4" fontId="12" fillId="0" borderId="33" xfId="0" applyNumberFormat="1" applyFont="1" applyFill="1" applyBorder="1" applyAlignment="1">
      <alignment horizontal="center"/>
    </xf>
    <xf numFmtId="4" fontId="12" fillId="0" borderId="3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4" fontId="59" fillId="4" borderId="14" xfId="0" applyNumberFormat="1" applyFont="1" applyFill="1" applyBorder="1" applyAlignment="1">
      <alignment horizontal="center"/>
    </xf>
    <xf numFmtId="4" fontId="21" fillId="4" borderId="35" xfId="0" applyNumberFormat="1" applyFont="1" applyFill="1" applyBorder="1" applyAlignment="1">
      <alignment horizontal="center"/>
    </xf>
    <xf numFmtId="0" fontId="20" fillId="38" borderId="0" xfId="0" applyFont="1" applyFill="1" applyAlignment="1">
      <alignment/>
    </xf>
    <xf numFmtId="0" fontId="3" fillId="0" borderId="36" xfId="0" applyFont="1" applyFill="1" applyBorder="1" applyAlignment="1">
      <alignment horizontal="center"/>
    </xf>
    <xf numFmtId="0" fontId="12" fillId="0" borderId="14" xfId="0" applyFont="1" applyFill="1" applyBorder="1" applyAlignment="1">
      <alignment/>
    </xf>
    <xf numFmtId="4" fontId="12" fillId="0" borderId="14" xfId="0" applyNumberFormat="1" applyFont="1" applyFill="1" applyBorder="1" applyAlignment="1">
      <alignment/>
    </xf>
    <xf numFmtId="4" fontId="21" fillId="37" borderId="35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 horizontal="center"/>
    </xf>
    <xf numFmtId="4" fontId="21" fillId="7" borderId="14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4" fontId="60" fillId="0" borderId="33" xfId="0" applyNumberFormat="1" applyFont="1" applyBorder="1" applyAlignment="1">
      <alignment/>
    </xf>
    <xf numFmtId="4" fontId="61" fillId="0" borderId="14" xfId="0" applyNumberFormat="1" applyFont="1" applyBorder="1" applyAlignment="1">
      <alignment horizontal="center"/>
    </xf>
    <xf numFmtId="4" fontId="61" fillId="0" borderId="14" xfId="0" applyNumberFormat="1" applyFont="1" applyBorder="1" applyAlignment="1">
      <alignment horizontal="center"/>
    </xf>
    <xf numFmtId="4" fontId="61" fillId="0" borderId="14" xfId="0" applyNumberFormat="1" applyFont="1" applyBorder="1" applyAlignment="1">
      <alignment horizontal="center"/>
    </xf>
    <xf numFmtId="4" fontId="61" fillId="0" borderId="14" xfId="0" applyNumberFormat="1" applyFont="1" applyBorder="1" applyAlignment="1">
      <alignment horizontal="center"/>
    </xf>
    <xf numFmtId="4" fontId="60" fillId="0" borderId="14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/>
    </xf>
    <xf numFmtId="0" fontId="3" fillId="37" borderId="39" xfId="0" applyFont="1" applyFill="1" applyBorder="1" applyAlignment="1">
      <alignment horizontal="center" vertical="center"/>
    </xf>
    <xf numFmtId="0" fontId="3" fillId="37" borderId="3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39" xfId="0" applyFont="1" applyFill="1" applyBorder="1" applyAlignment="1">
      <alignment horizontal="center" vertical="center" wrapText="1"/>
    </xf>
    <xf numFmtId="0" fontId="3" fillId="37" borderId="3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12" fillId="37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0" fontId="15" fillId="0" borderId="0" xfId="42" applyFont="1" applyFill="1" applyAlignment="1" applyProtection="1">
      <alignment horizontal="center"/>
      <protection/>
    </xf>
    <xf numFmtId="0" fontId="12" fillId="0" borderId="0" xfId="0" applyFont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20 ноября" xfId="62"/>
    <cellStyle name="Тысячи_20 ноября" xfId="63"/>
    <cellStyle name="Comma" xfId="64"/>
    <cellStyle name="Comma [0]" xfId="65"/>
    <cellStyle name="Хороший" xfId="66"/>
    <cellStyle name="㼿" xfId="67"/>
    <cellStyle name="㼿?" xfId="68"/>
    <cellStyle name="㼿㼿" xfId="69"/>
    <cellStyle name="㼿㼿?" xfId="70"/>
    <cellStyle name="㼿㼿? 2" xfId="71"/>
    <cellStyle name="㼿㼿㼿" xfId="72"/>
    <cellStyle name="㼿㼿㼿?" xfId="73"/>
    <cellStyle name="㼿㼿㼿? 2" xfId="74"/>
    <cellStyle name="㼿㼿㼿㼿" xfId="75"/>
    <cellStyle name="㼿㼿㼿㼿?" xfId="76"/>
    <cellStyle name="㼿㼿㼿㼿㼿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E47"/>
  <sheetViews>
    <sheetView zoomScale="80" zoomScaleNormal="80" zoomScalePageLayoutView="0" workbookViewId="0" topLeftCell="A19">
      <selection activeCell="D49" sqref="D49"/>
    </sheetView>
  </sheetViews>
  <sheetFormatPr defaultColWidth="9.140625" defaultRowHeight="15"/>
  <cols>
    <col min="1" max="1" width="11.7109375" style="1" customWidth="1"/>
    <col min="2" max="2" width="38.421875" style="1" customWidth="1"/>
    <col min="3" max="3" width="30.57421875" style="1" customWidth="1"/>
    <col min="4" max="4" width="43.7109375" style="1" customWidth="1"/>
    <col min="5" max="5" width="39.140625" style="1" customWidth="1"/>
    <col min="6" max="16384" width="9.140625" style="1" customWidth="1"/>
  </cols>
  <sheetData>
    <row r="1" spans="4:5" ht="22.5" customHeight="1">
      <c r="D1" s="15"/>
      <c r="E1" s="15" t="s">
        <v>29</v>
      </c>
    </row>
    <row r="2" spans="4:5" ht="22.5" customHeight="1">
      <c r="D2" s="15"/>
      <c r="E2" s="15" t="s">
        <v>22</v>
      </c>
    </row>
    <row r="3" spans="4:5" ht="21.75" customHeight="1">
      <c r="D3" s="15"/>
      <c r="E3" s="15" t="s">
        <v>76</v>
      </c>
    </row>
    <row r="4" spans="2:5" ht="15.75">
      <c r="B4" s="137"/>
      <c r="C4" s="138"/>
      <c r="D4" s="138"/>
      <c r="E4" s="138"/>
    </row>
    <row r="5" spans="1:5" ht="28.5" customHeight="1">
      <c r="A5" s="16"/>
      <c r="B5" s="139" t="s">
        <v>23</v>
      </c>
      <c r="C5" s="139"/>
      <c r="D5" s="139"/>
      <c r="E5" s="139"/>
    </row>
    <row r="6" spans="1:5" ht="21" customHeight="1">
      <c r="A6" s="16"/>
      <c r="B6" s="139" t="s">
        <v>79</v>
      </c>
      <c r="C6" s="139"/>
      <c r="D6" s="139"/>
      <c r="E6" s="139"/>
    </row>
    <row r="7" spans="1:5" s="6" customFormat="1" ht="25.5" customHeight="1">
      <c r="A7" s="5"/>
      <c r="B7" s="5"/>
      <c r="C7" s="5"/>
      <c r="D7" s="5"/>
      <c r="E7" s="5"/>
    </row>
    <row r="8" spans="1:5" s="25" customFormat="1" ht="27" customHeight="1">
      <c r="A8" s="24"/>
      <c r="B8" s="134" t="s">
        <v>0</v>
      </c>
      <c r="C8" s="134"/>
      <c r="D8" s="134"/>
      <c r="E8" s="134"/>
    </row>
    <row r="9" spans="1:5" s="6" customFormat="1" ht="15.75" customHeight="1">
      <c r="A9" s="18"/>
      <c r="B9" s="140" t="s">
        <v>1</v>
      </c>
      <c r="C9" s="140"/>
      <c r="D9" s="140"/>
      <c r="E9" s="140"/>
    </row>
    <row r="10" spans="1:5" s="6" customFormat="1" ht="15.75">
      <c r="A10" s="5"/>
      <c r="B10" s="5"/>
      <c r="C10" s="5"/>
      <c r="D10" s="5"/>
      <c r="E10" s="5"/>
    </row>
    <row r="11" spans="1:5" s="6" customFormat="1" ht="20.25" customHeight="1">
      <c r="A11" s="18"/>
      <c r="B11" s="140" t="s">
        <v>13</v>
      </c>
      <c r="C11" s="140"/>
      <c r="D11" s="140"/>
      <c r="E11" s="140"/>
    </row>
    <row r="12" s="6" customFormat="1" ht="15.75"/>
    <row r="13" spans="1:5" s="6" customFormat="1" ht="55.5" customHeight="1">
      <c r="A13" s="7"/>
      <c r="B13" s="129" t="s">
        <v>15</v>
      </c>
      <c r="C13" s="129"/>
      <c r="D13" s="129"/>
      <c r="E13" s="129"/>
    </row>
    <row r="14" spans="1:5" s="6" customFormat="1" ht="16.5" customHeight="1">
      <c r="A14" s="130"/>
      <c r="B14" s="132" t="s">
        <v>17</v>
      </c>
      <c r="C14" s="131" t="s">
        <v>2</v>
      </c>
      <c r="D14" s="131"/>
      <c r="E14" s="131"/>
    </row>
    <row r="15" spans="1:5" s="6" customFormat="1" ht="15.75">
      <c r="A15" s="130"/>
      <c r="B15" s="133"/>
      <c r="C15" s="28" t="s">
        <v>3</v>
      </c>
      <c r="D15" s="8" t="s">
        <v>5</v>
      </c>
      <c r="E15" s="8" t="s">
        <v>4</v>
      </c>
    </row>
    <row r="16" spans="1:5" s="6" customFormat="1" ht="33" customHeight="1">
      <c r="A16" s="9"/>
      <c r="B16" s="29" t="s">
        <v>18</v>
      </c>
      <c r="C16" s="108">
        <v>2511.4800000000005</v>
      </c>
      <c r="D16" s="108">
        <v>3711.42</v>
      </c>
      <c r="E16" s="108">
        <v>4823.18</v>
      </c>
    </row>
    <row r="17" spans="1:5" s="6" customFormat="1" ht="33" customHeight="1">
      <c r="A17" s="9"/>
      <c r="B17" s="29" t="s">
        <v>19</v>
      </c>
      <c r="C17" s="108">
        <v>2503.3100000000004</v>
      </c>
      <c r="D17" s="108">
        <v>3703.25</v>
      </c>
      <c r="E17" s="108">
        <v>4815.01</v>
      </c>
    </row>
    <row r="18" spans="1:5" s="6" customFormat="1" ht="33" customHeight="1">
      <c r="A18" s="9"/>
      <c r="B18" s="29" t="s">
        <v>20</v>
      </c>
      <c r="C18" s="108">
        <v>2470.8900000000003</v>
      </c>
      <c r="D18" s="108">
        <v>3670.83</v>
      </c>
      <c r="E18" s="108">
        <v>4782.59</v>
      </c>
    </row>
    <row r="19" spans="1:5" s="11" customFormat="1" ht="21" customHeight="1">
      <c r="A19" s="9"/>
      <c r="B19" s="30"/>
      <c r="C19" s="31"/>
      <c r="D19" s="31"/>
      <c r="E19" s="31"/>
    </row>
    <row r="20" spans="1:5" s="23" customFormat="1" ht="48" customHeight="1">
      <c r="A20" s="22"/>
      <c r="B20" s="141" t="s">
        <v>21</v>
      </c>
      <c r="C20" s="141"/>
      <c r="D20" s="141"/>
      <c r="E20" s="141"/>
    </row>
    <row r="21" spans="1:5" s="11" customFormat="1" ht="54.75" customHeight="1">
      <c r="A21" s="9"/>
      <c r="B21" s="129" t="s">
        <v>15</v>
      </c>
      <c r="C21" s="129"/>
      <c r="D21" s="129"/>
      <c r="E21" s="129"/>
    </row>
    <row r="22" spans="2:5" s="3" customFormat="1" ht="15" customHeight="1">
      <c r="B22" s="132" t="s">
        <v>17</v>
      </c>
      <c r="C22" s="131" t="s">
        <v>2</v>
      </c>
      <c r="D22" s="131"/>
      <c r="E22" s="131"/>
    </row>
    <row r="23" spans="1:5" s="4" customFormat="1" ht="15" customHeight="1">
      <c r="A23" s="10"/>
      <c r="B23" s="133"/>
      <c r="C23" s="28" t="s">
        <v>3</v>
      </c>
      <c r="D23" s="8" t="s">
        <v>5</v>
      </c>
      <c r="E23" s="8" t="s">
        <v>4</v>
      </c>
    </row>
    <row r="24" spans="1:5" s="4" customFormat="1" ht="36" customHeight="1">
      <c r="A24" s="10"/>
      <c r="B24" s="29" t="s">
        <v>18</v>
      </c>
      <c r="C24" s="108">
        <v>1587.9</v>
      </c>
      <c r="D24" s="108">
        <v>1587.9</v>
      </c>
      <c r="E24" s="108">
        <v>1587.9</v>
      </c>
    </row>
    <row r="25" spans="2:5" s="6" customFormat="1" ht="36" customHeight="1">
      <c r="B25" s="29" t="s">
        <v>19</v>
      </c>
      <c r="C25" s="108">
        <v>1579.73</v>
      </c>
      <c r="D25" s="108">
        <v>1579.73</v>
      </c>
      <c r="E25" s="108">
        <v>1579.73</v>
      </c>
    </row>
    <row r="26" spans="2:5" s="11" customFormat="1" ht="36" customHeight="1">
      <c r="B26" s="29" t="s">
        <v>20</v>
      </c>
      <c r="C26" s="108">
        <v>1547.3100000000004</v>
      </c>
      <c r="D26" s="108">
        <v>1547.3100000000004</v>
      </c>
      <c r="E26" s="108">
        <v>1547.3100000000004</v>
      </c>
    </row>
    <row r="27" s="11" customFormat="1" ht="15.75" customHeight="1"/>
    <row r="28" spans="2:5" s="11" customFormat="1" ht="30.75" customHeight="1">
      <c r="B28" s="27"/>
      <c r="C28" s="26"/>
      <c r="D28" s="26"/>
      <c r="E28" s="26"/>
    </row>
    <row r="29" spans="1:5" s="25" customFormat="1" ht="29.25" customHeight="1">
      <c r="A29" s="24"/>
      <c r="B29" s="134" t="s">
        <v>6</v>
      </c>
      <c r="C29" s="134"/>
      <c r="D29" s="134"/>
      <c r="E29" s="134"/>
    </row>
    <row r="30" spans="1:5" ht="21" customHeight="1">
      <c r="A30" s="2"/>
      <c r="B30" s="135" t="s">
        <v>7</v>
      </c>
      <c r="C30" s="135"/>
      <c r="D30" s="135"/>
      <c r="E30" s="135"/>
    </row>
    <row r="31" spans="1:5" ht="30.75" customHeight="1">
      <c r="A31" s="2"/>
      <c r="B31" s="135" t="s">
        <v>12</v>
      </c>
      <c r="C31" s="135"/>
      <c r="D31" s="135"/>
      <c r="E31" s="135"/>
    </row>
    <row r="32" spans="1:5" ht="15.75">
      <c r="A32" s="12"/>
      <c r="B32" s="12"/>
      <c r="C32" s="12"/>
      <c r="D32" s="12"/>
      <c r="E32" s="12"/>
    </row>
    <row r="33" spans="1:5" ht="33" customHeight="1">
      <c r="A33" s="20"/>
      <c r="B33" s="119" t="s">
        <v>14</v>
      </c>
      <c r="C33" s="120"/>
      <c r="D33" s="120"/>
      <c r="E33" s="120"/>
    </row>
    <row r="34" spans="1:5" ht="54.75" customHeight="1">
      <c r="A34" s="19"/>
      <c r="B34" s="32" t="s">
        <v>8</v>
      </c>
      <c r="C34" s="123" t="s">
        <v>16</v>
      </c>
      <c r="D34" s="124"/>
      <c r="E34" s="125"/>
    </row>
    <row r="35" spans="1:5" ht="15.75" customHeight="1">
      <c r="A35" s="19"/>
      <c r="B35" s="121" t="s">
        <v>18</v>
      </c>
      <c r="C35" s="126" t="s">
        <v>2</v>
      </c>
      <c r="D35" s="127"/>
      <c r="E35" s="128"/>
    </row>
    <row r="36" spans="1:5" ht="31.5" customHeight="1">
      <c r="A36" s="19"/>
      <c r="B36" s="122"/>
      <c r="C36" s="13" t="s">
        <v>3</v>
      </c>
      <c r="D36" s="13" t="s">
        <v>5</v>
      </c>
      <c r="E36" s="13" t="s">
        <v>4</v>
      </c>
    </row>
    <row r="37" spans="1:5" ht="15.75">
      <c r="A37" s="21"/>
      <c r="B37" s="14" t="s">
        <v>9</v>
      </c>
      <c r="C37" s="108">
        <v>1895.79</v>
      </c>
      <c r="D37" s="108">
        <v>3095.73</v>
      </c>
      <c r="E37" s="108">
        <v>4207.49</v>
      </c>
    </row>
    <row r="38" spans="1:5" ht="15.75">
      <c r="A38" s="21"/>
      <c r="B38" s="14" t="s">
        <v>10</v>
      </c>
      <c r="C38" s="108">
        <v>2592.17</v>
      </c>
      <c r="D38" s="108">
        <v>3792.11</v>
      </c>
      <c r="E38" s="108">
        <v>4903.87</v>
      </c>
    </row>
    <row r="39" spans="1:5" ht="15.75">
      <c r="A39" s="21"/>
      <c r="B39" s="14" t="s">
        <v>11</v>
      </c>
      <c r="C39" s="108">
        <v>5980.04</v>
      </c>
      <c r="D39" s="108">
        <v>7179.98</v>
      </c>
      <c r="E39" s="108">
        <v>8291.740000000002</v>
      </c>
    </row>
    <row r="40" spans="1:5" ht="15.75" customHeight="1">
      <c r="A40" s="19"/>
      <c r="B40" s="121" t="s">
        <v>19</v>
      </c>
      <c r="C40" s="126" t="s">
        <v>2</v>
      </c>
      <c r="D40" s="127"/>
      <c r="E40" s="128"/>
    </row>
    <row r="41" spans="1:5" ht="31.5" customHeight="1">
      <c r="A41" s="19"/>
      <c r="B41" s="122"/>
      <c r="C41" s="13" t="s">
        <v>3</v>
      </c>
      <c r="D41" s="13" t="s">
        <v>5</v>
      </c>
      <c r="E41" s="13" t="s">
        <v>4</v>
      </c>
    </row>
    <row r="42" spans="1:5" ht="15.75">
      <c r="A42" s="21"/>
      <c r="B42" s="14" t="s">
        <v>9</v>
      </c>
      <c r="C42" s="108">
        <v>1890.92</v>
      </c>
      <c r="D42" s="108">
        <v>3090.8599999999997</v>
      </c>
      <c r="E42" s="108">
        <v>4202.62</v>
      </c>
    </row>
    <row r="43" spans="1:5" ht="15.75">
      <c r="A43" s="21"/>
      <c r="B43" s="14" t="s">
        <v>10</v>
      </c>
      <c r="C43" s="108">
        <v>2583.56</v>
      </c>
      <c r="D43" s="108">
        <v>3783.5</v>
      </c>
      <c r="E43" s="108">
        <v>4895.26</v>
      </c>
    </row>
    <row r="44" spans="1:5" ht="15.75">
      <c r="A44" s="21"/>
      <c r="B44" s="14" t="s">
        <v>11</v>
      </c>
      <c r="C44" s="108">
        <v>5953.2300000000005</v>
      </c>
      <c r="D44" s="108">
        <v>7153.17</v>
      </c>
      <c r="E44" s="108">
        <v>8264.93</v>
      </c>
    </row>
    <row r="45" ht="36.75" customHeight="1"/>
    <row r="46" ht="18" customHeight="1"/>
    <row r="47" spans="2:5" ht="15.75">
      <c r="B47" s="136" t="s">
        <v>80</v>
      </c>
      <c r="C47" s="136"/>
      <c r="E47" s="26" t="s">
        <v>81</v>
      </c>
    </row>
  </sheetData>
  <sheetProtection/>
  <mergeCells count="24">
    <mergeCell ref="B47:C47"/>
    <mergeCell ref="B13:E13"/>
    <mergeCell ref="B4:E4"/>
    <mergeCell ref="B5:E5"/>
    <mergeCell ref="B6:E6"/>
    <mergeCell ref="B8:E8"/>
    <mergeCell ref="B9:E9"/>
    <mergeCell ref="B11:E11"/>
    <mergeCell ref="C22:E22"/>
    <mergeCell ref="B20:E20"/>
    <mergeCell ref="B40:B41"/>
    <mergeCell ref="C40:E40"/>
    <mergeCell ref="B22:B23"/>
    <mergeCell ref="B29:E29"/>
    <mergeCell ref="B30:E30"/>
    <mergeCell ref="B31:E31"/>
    <mergeCell ref="B33:E33"/>
    <mergeCell ref="B35:B36"/>
    <mergeCell ref="C34:E34"/>
    <mergeCell ref="C35:E35"/>
    <mergeCell ref="B21:E21"/>
    <mergeCell ref="A14:A15"/>
    <mergeCell ref="C14:E14"/>
    <mergeCell ref="B14:B15"/>
  </mergeCells>
  <printOptions/>
  <pageMargins left="0.3937007874015748" right="0.1968503937007874" top="0.31496062992125984" bottom="0.1968503937007874" header="0.31496062992125984" footer="0.1968503937007874"/>
  <pageSetup blackAndWhite="1" fitToHeight="1" fitToWidth="1" horizontalDpi="600" verticalDpi="600" orientation="portrait" paperSize="9" scale="5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Z52"/>
  <sheetViews>
    <sheetView zoomScale="80" zoomScaleNormal="80" zoomScalePageLayoutView="0" workbookViewId="0" topLeftCell="B35">
      <selection activeCell="I49" sqref="I49"/>
    </sheetView>
  </sheetViews>
  <sheetFormatPr defaultColWidth="9.140625" defaultRowHeight="15"/>
  <cols>
    <col min="1" max="1" width="11.7109375" style="26" customWidth="1"/>
    <col min="2" max="2" width="41.57421875" style="26" customWidth="1"/>
    <col min="3" max="3" width="26.7109375" style="26" customWidth="1"/>
    <col min="4" max="4" width="26.57421875" style="26" customWidth="1"/>
    <col min="5" max="5" width="25.28125" style="26" customWidth="1"/>
    <col min="6" max="11" width="15.57421875" style="26" customWidth="1"/>
    <col min="12" max="14" width="9.140625" style="26" customWidth="1"/>
    <col min="15" max="17" width="11.421875" style="26" customWidth="1"/>
    <col min="18" max="20" width="9.140625" style="26" customWidth="1"/>
    <col min="21" max="23" width="13.140625" style="26" customWidth="1"/>
    <col min="24" max="16384" width="9.140625" style="26" customWidth="1"/>
  </cols>
  <sheetData>
    <row r="1" spans="4:5" ht="22.5" customHeight="1">
      <c r="D1" s="15"/>
      <c r="E1" s="103"/>
    </row>
    <row r="2" spans="4:5" ht="22.5" customHeight="1">
      <c r="D2" s="15"/>
      <c r="E2" s="103"/>
    </row>
    <row r="3" spans="4:5" ht="21.75" customHeight="1">
      <c r="D3" s="15"/>
      <c r="E3" s="103"/>
    </row>
    <row r="4" spans="2:5" ht="15.75">
      <c r="B4" s="137"/>
      <c r="C4" s="137"/>
      <c r="D4" s="137"/>
      <c r="E4" s="137"/>
    </row>
    <row r="5" spans="1:5" ht="48.75" customHeight="1">
      <c r="A5" s="33"/>
      <c r="B5" s="139" t="s">
        <v>24</v>
      </c>
      <c r="C5" s="139"/>
      <c r="D5" s="139"/>
      <c r="E5" s="139"/>
    </row>
    <row r="6" spans="1:5" ht="21" customHeight="1">
      <c r="A6" s="33"/>
      <c r="B6" s="151" t="s">
        <v>78</v>
      </c>
      <c r="C6" s="151"/>
      <c r="D6" s="151"/>
      <c r="E6" s="151"/>
    </row>
    <row r="7" spans="1:5" s="6" customFormat="1" ht="25.5" customHeight="1">
      <c r="A7" s="5"/>
      <c r="B7" s="5"/>
      <c r="C7" s="5"/>
      <c r="D7" s="5"/>
      <c r="E7" s="5"/>
    </row>
    <row r="8" spans="1:5" s="25" customFormat="1" ht="27" customHeight="1">
      <c r="A8" s="24"/>
      <c r="B8" s="134" t="s">
        <v>0</v>
      </c>
      <c r="C8" s="134"/>
      <c r="D8" s="134"/>
      <c r="E8" s="134"/>
    </row>
    <row r="9" spans="1:5" s="6" customFormat="1" ht="15.75" customHeight="1">
      <c r="A9" s="18"/>
      <c r="B9" s="140" t="s">
        <v>1</v>
      </c>
      <c r="C9" s="140"/>
      <c r="D9" s="140"/>
      <c r="E9" s="140"/>
    </row>
    <row r="10" spans="1:5" s="6" customFormat="1" ht="15.75">
      <c r="A10" s="5"/>
      <c r="B10" s="5"/>
      <c r="C10" s="5"/>
      <c r="D10" s="5"/>
      <c r="E10" s="5"/>
    </row>
    <row r="11" spans="1:12" s="6" customFormat="1" ht="20.25" customHeight="1">
      <c r="A11" s="18"/>
      <c r="B11" s="140" t="s">
        <v>13</v>
      </c>
      <c r="C11" s="140"/>
      <c r="D11" s="140"/>
      <c r="E11" s="140"/>
      <c r="H11" s="34"/>
      <c r="L11" s="35"/>
    </row>
    <row r="12" s="6" customFormat="1" ht="15.75"/>
    <row r="13" spans="1:23" s="6" customFormat="1" ht="95.25" customHeight="1">
      <c r="A13" s="7"/>
      <c r="B13" s="129" t="s">
        <v>15</v>
      </c>
      <c r="C13" s="129"/>
      <c r="D13" s="129"/>
      <c r="E13" s="129"/>
      <c r="F13" s="123" t="s">
        <v>69</v>
      </c>
      <c r="G13" s="149"/>
      <c r="H13" s="149"/>
      <c r="I13" s="152" t="s">
        <v>25</v>
      </c>
      <c r="J13" s="153"/>
      <c r="K13" s="154"/>
      <c r="L13" s="152" t="s">
        <v>26</v>
      </c>
      <c r="M13" s="153"/>
      <c r="N13" s="154"/>
      <c r="O13" s="123" t="s">
        <v>27</v>
      </c>
      <c r="P13" s="149"/>
      <c r="Q13" s="150"/>
      <c r="R13" s="152" t="s">
        <v>28</v>
      </c>
      <c r="S13" s="153"/>
      <c r="T13" s="154"/>
      <c r="U13" s="157" t="s">
        <v>74</v>
      </c>
      <c r="V13" s="157"/>
      <c r="W13" s="157"/>
    </row>
    <row r="14" spans="1:23" s="6" customFormat="1" ht="20.25" customHeight="1">
      <c r="A14" s="130"/>
      <c r="B14" s="132" t="s">
        <v>17</v>
      </c>
      <c r="C14" s="131" t="s">
        <v>2</v>
      </c>
      <c r="D14" s="131"/>
      <c r="E14" s="131"/>
      <c r="F14" s="146" t="s">
        <v>2</v>
      </c>
      <c r="G14" s="147"/>
      <c r="H14" s="147"/>
      <c r="I14" s="146" t="s">
        <v>2</v>
      </c>
      <c r="J14" s="147"/>
      <c r="K14" s="147"/>
      <c r="L14" s="146" t="s">
        <v>2</v>
      </c>
      <c r="M14" s="147"/>
      <c r="N14" s="147"/>
      <c r="O14" s="146" t="s">
        <v>2</v>
      </c>
      <c r="P14" s="147"/>
      <c r="Q14" s="147"/>
      <c r="R14" s="146" t="s">
        <v>2</v>
      </c>
      <c r="S14" s="147"/>
      <c r="T14" s="148"/>
      <c r="U14" s="105"/>
      <c r="V14" s="105"/>
      <c r="W14" s="105"/>
    </row>
    <row r="15" spans="1:23" s="6" customFormat="1" ht="15.75">
      <c r="A15" s="130"/>
      <c r="B15" s="133"/>
      <c r="C15" s="28" t="s">
        <v>3</v>
      </c>
      <c r="D15" s="8" t="s">
        <v>5</v>
      </c>
      <c r="E15" s="8" t="s">
        <v>4</v>
      </c>
      <c r="F15" s="37" t="s">
        <v>3</v>
      </c>
      <c r="G15" s="37" t="s">
        <v>5</v>
      </c>
      <c r="H15" s="36" t="s">
        <v>4</v>
      </c>
      <c r="I15" s="37" t="s">
        <v>3</v>
      </c>
      <c r="J15" s="37" t="s">
        <v>5</v>
      </c>
      <c r="K15" s="36" t="s">
        <v>4</v>
      </c>
      <c r="L15" s="37" t="s">
        <v>3</v>
      </c>
      <c r="M15" s="37" t="s">
        <v>5</v>
      </c>
      <c r="N15" s="36" t="s">
        <v>4</v>
      </c>
      <c r="O15" s="37" t="s">
        <v>3</v>
      </c>
      <c r="P15" s="37" t="s">
        <v>5</v>
      </c>
      <c r="Q15" s="36" t="s">
        <v>4</v>
      </c>
      <c r="R15" s="37" t="s">
        <v>3</v>
      </c>
      <c r="S15" s="37" t="s">
        <v>5</v>
      </c>
      <c r="T15" s="37" t="s">
        <v>4</v>
      </c>
      <c r="U15" s="105"/>
      <c r="V15" s="105"/>
      <c r="W15" s="105"/>
    </row>
    <row r="16" spans="1:23" s="6" customFormat="1" ht="48" customHeight="1">
      <c r="A16" s="9"/>
      <c r="B16" s="29" t="s">
        <v>18</v>
      </c>
      <c r="C16" s="38">
        <f>F16+I16+L16+O16+R16</f>
        <v>2511.4800000000005</v>
      </c>
      <c r="D16" s="38">
        <f>G16+J16+M16+P16+S16</f>
        <v>3711.42</v>
      </c>
      <c r="E16" s="38">
        <f>H16+K16+N16+Q16+T16</f>
        <v>4823.18</v>
      </c>
      <c r="F16" s="110">
        <v>1409.38</v>
      </c>
      <c r="G16" s="110">
        <v>1409.38</v>
      </c>
      <c r="H16" s="110">
        <v>1409.38</v>
      </c>
      <c r="I16" s="101">
        <v>2.39</v>
      </c>
      <c r="J16" s="101">
        <v>2.39</v>
      </c>
      <c r="K16" s="101">
        <v>2.39</v>
      </c>
      <c r="L16" s="39">
        <v>923.58</v>
      </c>
      <c r="M16" s="39">
        <v>2123.52</v>
      </c>
      <c r="N16" s="39">
        <v>3235.28</v>
      </c>
      <c r="O16" s="102">
        <v>111.76</v>
      </c>
      <c r="P16" s="102">
        <v>111.76</v>
      </c>
      <c r="Q16" s="102">
        <v>111.76</v>
      </c>
      <c r="R16" s="40">
        <v>64.37</v>
      </c>
      <c r="S16" s="40">
        <v>64.37</v>
      </c>
      <c r="T16" s="40">
        <v>64.37</v>
      </c>
      <c r="U16" s="106">
        <f>F16+O16</f>
        <v>1521.14</v>
      </c>
      <c r="V16" s="106">
        <f>G16+P16</f>
        <v>1521.14</v>
      </c>
      <c r="W16" s="106">
        <f>H16+Q16</f>
        <v>1521.14</v>
      </c>
    </row>
    <row r="17" spans="1:23" s="6" customFormat="1" ht="48" customHeight="1">
      <c r="A17" s="9"/>
      <c r="B17" s="29" t="s">
        <v>19</v>
      </c>
      <c r="C17" s="38">
        <f aca="true" t="shared" si="0" ref="C17:E18">F17+I17+L17+O17+R17</f>
        <v>2503.3100000000004</v>
      </c>
      <c r="D17" s="38">
        <f t="shared" si="0"/>
        <v>3703.25</v>
      </c>
      <c r="E17" s="38">
        <f t="shared" si="0"/>
        <v>4815.01</v>
      </c>
      <c r="F17" s="110">
        <v>1409.38</v>
      </c>
      <c r="G17" s="110">
        <v>1409.38</v>
      </c>
      <c r="H17" s="110">
        <v>1409.38</v>
      </c>
      <c r="I17" s="101">
        <v>2.39</v>
      </c>
      <c r="J17" s="101">
        <v>2.39</v>
      </c>
      <c r="K17" s="101">
        <v>2.39</v>
      </c>
      <c r="L17" s="39">
        <v>923.58</v>
      </c>
      <c r="M17" s="39">
        <v>2123.52</v>
      </c>
      <c r="N17" s="39">
        <v>3235.28</v>
      </c>
      <c r="O17" s="102">
        <v>103.59</v>
      </c>
      <c r="P17" s="102">
        <v>103.59</v>
      </c>
      <c r="Q17" s="102">
        <v>103.59</v>
      </c>
      <c r="R17" s="40">
        <v>64.37</v>
      </c>
      <c r="S17" s="40">
        <v>64.37</v>
      </c>
      <c r="T17" s="40">
        <v>64.37</v>
      </c>
      <c r="U17" s="106">
        <f aca="true" t="shared" si="1" ref="U17:W18">F17+O17</f>
        <v>1512.97</v>
      </c>
      <c r="V17" s="106">
        <f t="shared" si="1"/>
        <v>1512.97</v>
      </c>
      <c r="W17" s="106">
        <f t="shared" si="1"/>
        <v>1512.97</v>
      </c>
    </row>
    <row r="18" spans="1:23" s="6" customFormat="1" ht="48" customHeight="1">
      <c r="A18" s="9"/>
      <c r="B18" s="29" t="s">
        <v>20</v>
      </c>
      <c r="C18" s="38">
        <f t="shared" si="0"/>
        <v>2470.8900000000003</v>
      </c>
      <c r="D18" s="38">
        <f t="shared" si="0"/>
        <v>3670.83</v>
      </c>
      <c r="E18" s="38">
        <f t="shared" si="0"/>
        <v>4782.59</v>
      </c>
      <c r="F18" s="110">
        <v>1409.38</v>
      </c>
      <c r="G18" s="110">
        <v>1409.38</v>
      </c>
      <c r="H18" s="110">
        <v>1409.38</v>
      </c>
      <c r="I18" s="101">
        <v>2.39</v>
      </c>
      <c r="J18" s="101">
        <v>2.39</v>
      </c>
      <c r="K18" s="101">
        <v>2.39</v>
      </c>
      <c r="L18" s="39">
        <v>923.58</v>
      </c>
      <c r="M18" s="39">
        <v>2123.52</v>
      </c>
      <c r="N18" s="39">
        <v>3235.28</v>
      </c>
      <c r="O18" s="102">
        <v>71.17</v>
      </c>
      <c r="P18" s="102">
        <v>71.17</v>
      </c>
      <c r="Q18" s="102">
        <v>71.17</v>
      </c>
      <c r="R18" s="40">
        <v>64.37</v>
      </c>
      <c r="S18" s="40">
        <v>64.37</v>
      </c>
      <c r="T18" s="40">
        <v>64.37</v>
      </c>
      <c r="U18" s="106">
        <f>F18+O18</f>
        <v>1480.5500000000002</v>
      </c>
      <c r="V18" s="106">
        <f t="shared" si="1"/>
        <v>1480.5500000000002</v>
      </c>
      <c r="W18" s="106">
        <f t="shared" si="1"/>
        <v>1480.5500000000002</v>
      </c>
    </row>
    <row r="19" spans="1:20" s="11" customFormat="1" ht="48" customHeight="1">
      <c r="A19" s="9"/>
      <c r="B19" s="30"/>
      <c r="C19" s="41"/>
      <c r="D19" s="41"/>
      <c r="E19" s="41"/>
      <c r="F19" s="42"/>
      <c r="G19" s="42"/>
      <c r="H19" s="42"/>
      <c r="I19" s="43"/>
      <c r="J19" s="43"/>
      <c r="K19" s="43"/>
      <c r="L19" s="42"/>
      <c r="M19" s="42"/>
      <c r="N19" s="42"/>
      <c r="O19" s="42"/>
      <c r="P19" s="42"/>
      <c r="Q19" s="42"/>
      <c r="R19" s="42"/>
      <c r="S19" s="42"/>
      <c r="T19" s="42"/>
    </row>
    <row r="20" spans="1:16" s="45" customFormat="1" ht="53.25" customHeight="1">
      <c r="A20" s="44"/>
      <c r="B20" s="141" t="s">
        <v>21</v>
      </c>
      <c r="C20" s="141"/>
      <c r="D20" s="141"/>
      <c r="E20" s="141"/>
      <c r="H20" s="46"/>
      <c r="I20" s="46"/>
      <c r="J20" s="46"/>
      <c r="K20" s="46"/>
      <c r="L20" s="46"/>
      <c r="M20" s="46"/>
      <c r="N20" s="46"/>
      <c r="O20" s="46"/>
      <c r="P20" s="46"/>
    </row>
    <row r="21" spans="1:23" s="11" customFormat="1" ht="96" customHeight="1">
      <c r="A21" s="9"/>
      <c r="B21" s="129" t="s">
        <v>15</v>
      </c>
      <c r="C21" s="129"/>
      <c r="D21" s="129"/>
      <c r="E21" s="129"/>
      <c r="F21" s="123" t="s">
        <v>69</v>
      </c>
      <c r="G21" s="149"/>
      <c r="H21" s="149"/>
      <c r="I21" s="152" t="s">
        <v>25</v>
      </c>
      <c r="J21" s="153"/>
      <c r="K21" s="154"/>
      <c r="L21" s="152" t="s">
        <v>26</v>
      </c>
      <c r="M21" s="153"/>
      <c r="N21" s="154"/>
      <c r="O21" s="123" t="s">
        <v>27</v>
      </c>
      <c r="P21" s="149"/>
      <c r="Q21" s="150"/>
      <c r="R21" s="152" t="s">
        <v>28</v>
      </c>
      <c r="S21" s="153"/>
      <c r="T21" s="154"/>
      <c r="U21" s="157" t="s">
        <v>74</v>
      </c>
      <c r="V21" s="157"/>
      <c r="W21" s="157"/>
    </row>
    <row r="22" spans="2:23" s="3" customFormat="1" ht="20.25" customHeight="1">
      <c r="B22" s="132" t="s">
        <v>17</v>
      </c>
      <c r="C22" s="131" t="s">
        <v>2</v>
      </c>
      <c r="D22" s="131"/>
      <c r="E22" s="131"/>
      <c r="F22" s="146" t="s">
        <v>2</v>
      </c>
      <c r="G22" s="147"/>
      <c r="H22" s="147"/>
      <c r="I22" s="146" t="s">
        <v>2</v>
      </c>
      <c r="J22" s="147"/>
      <c r="K22" s="147"/>
      <c r="L22" s="146" t="s">
        <v>2</v>
      </c>
      <c r="M22" s="147"/>
      <c r="N22" s="147"/>
      <c r="O22" s="146" t="s">
        <v>2</v>
      </c>
      <c r="P22" s="147"/>
      <c r="Q22" s="147"/>
      <c r="R22" s="146" t="s">
        <v>2</v>
      </c>
      <c r="S22" s="147"/>
      <c r="T22" s="148"/>
      <c r="U22" s="105"/>
      <c r="V22" s="105"/>
      <c r="W22" s="105"/>
    </row>
    <row r="23" spans="1:23" s="4" customFormat="1" ht="15" customHeight="1">
      <c r="A23" s="10"/>
      <c r="B23" s="133"/>
      <c r="C23" s="28" t="s">
        <v>3</v>
      </c>
      <c r="D23" s="8" t="s">
        <v>5</v>
      </c>
      <c r="E23" s="8" t="s">
        <v>4</v>
      </c>
      <c r="F23" s="37" t="s">
        <v>3</v>
      </c>
      <c r="G23" s="37" t="s">
        <v>5</v>
      </c>
      <c r="H23" s="36" t="s">
        <v>4</v>
      </c>
      <c r="I23" s="37" t="s">
        <v>3</v>
      </c>
      <c r="J23" s="37" t="s">
        <v>5</v>
      </c>
      <c r="K23" s="36" t="s">
        <v>4</v>
      </c>
      <c r="L23" s="37" t="s">
        <v>3</v>
      </c>
      <c r="M23" s="37" t="s">
        <v>5</v>
      </c>
      <c r="N23" s="36" t="s">
        <v>4</v>
      </c>
      <c r="O23" s="37" t="s">
        <v>3</v>
      </c>
      <c r="P23" s="37" t="s">
        <v>5</v>
      </c>
      <c r="Q23" s="36" t="s">
        <v>4</v>
      </c>
      <c r="R23" s="37" t="s">
        <v>3</v>
      </c>
      <c r="S23" s="37" t="s">
        <v>5</v>
      </c>
      <c r="T23" s="37" t="s">
        <v>4</v>
      </c>
      <c r="U23" s="105"/>
      <c r="V23" s="105"/>
      <c r="W23" s="105"/>
    </row>
    <row r="24" spans="1:23" s="4" customFormat="1" ht="48" customHeight="1">
      <c r="A24" s="10"/>
      <c r="B24" s="29" t="s">
        <v>18</v>
      </c>
      <c r="C24" s="38">
        <f aca="true" t="shared" si="2" ref="C24:E26">F24+I24+L24+O24+R24</f>
        <v>1587.9</v>
      </c>
      <c r="D24" s="38">
        <f t="shared" si="2"/>
        <v>1587.9</v>
      </c>
      <c r="E24" s="38">
        <f>H24+K24+N24+Q24+T24</f>
        <v>1587.9</v>
      </c>
      <c r="F24" s="110">
        <v>1409.38</v>
      </c>
      <c r="G24" s="110">
        <v>1409.38</v>
      </c>
      <c r="H24" s="110">
        <v>1409.38</v>
      </c>
      <c r="I24" s="101">
        <v>2.39</v>
      </c>
      <c r="J24" s="101">
        <v>2.39</v>
      </c>
      <c r="K24" s="101">
        <v>2.39</v>
      </c>
      <c r="L24" s="39">
        <v>0</v>
      </c>
      <c r="M24" s="39">
        <v>0</v>
      </c>
      <c r="N24" s="39">
        <v>0</v>
      </c>
      <c r="O24" s="102">
        <f>ROUND(F24*0.0793,2)</f>
        <v>111.76</v>
      </c>
      <c r="P24" s="102">
        <f>ROUND(G24*0.0793,2)</f>
        <v>111.76</v>
      </c>
      <c r="Q24" s="102">
        <f>ROUND(H24*0.0793,2)</f>
        <v>111.76</v>
      </c>
      <c r="R24" s="40">
        <v>64.37</v>
      </c>
      <c r="S24" s="40">
        <v>64.37</v>
      </c>
      <c r="T24" s="40">
        <v>64.37</v>
      </c>
      <c r="U24" s="106">
        <f aca="true" t="shared" si="3" ref="U24:W26">F24+O24</f>
        <v>1521.14</v>
      </c>
      <c r="V24" s="106">
        <f t="shared" si="3"/>
        <v>1521.14</v>
      </c>
      <c r="W24" s="106">
        <f t="shared" si="3"/>
        <v>1521.14</v>
      </c>
    </row>
    <row r="25" spans="2:23" s="6" customFormat="1" ht="48" customHeight="1">
      <c r="B25" s="29" t="s">
        <v>19</v>
      </c>
      <c r="C25" s="38">
        <f t="shared" si="2"/>
        <v>1579.73</v>
      </c>
      <c r="D25" s="38">
        <f t="shared" si="2"/>
        <v>1579.73</v>
      </c>
      <c r="E25" s="38">
        <f t="shared" si="2"/>
        <v>1579.73</v>
      </c>
      <c r="F25" s="110">
        <v>1409.38</v>
      </c>
      <c r="G25" s="110">
        <v>1409.38</v>
      </c>
      <c r="H25" s="110">
        <v>1409.38</v>
      </c>
      <c r="I25" s="101">
        <v>2.39</v>
      </c>
      <c r="J25" s="101">
        <v>2.39</v>
      </c>
      <c r="K25" s="101">
        <v>2.39</v>
      </c>
      <c r="L25" s="39">
        <v>0</v>
      </c>
      <c r="M25" s="39">
        <v>0</v>
      </c>
      <c r="N25" s="39">
        <v>0</v>
      </c>
      <c r="O25" s="102">
        <f>ROUND(F25*0.0735,2)</f>
        <v>103.59</v>
      </c>
      <c r="P25" s="102">
        <f>ROUND(G25*0.0735,2)</f>
        <v>103.59</v>
      </c>
      <c r="Q25" s="102">
        <f>ROUND(H25*0.0735,2)</f>
        <v>103.59</v>
      </c>
      <c r="R25" s="40">
        <v>64.37</v>
      </c>
      <c r="S25" s="40">
        <v>64.37</v>
      </c>
      <c r="T25" s="40">
        <v>64.37</v>
      </c>
      <c r="U25" s="106">
        <f t="shared" si="3"/>
        <v>1512.97</v>
      </c>
      <c r="V25" s="106">
        <f t="shared" si="3"/>
        <v>1512.97</v>
      </c>
      <c r="W25" s="106">
        <f t="shared" si="3"/>
        <v>1512.97</v>
      </c>
    </row>
    <row r="26" spans="2:23" s="11" customFormat="1" ht="48" customHeight="1">
      <c r="B26" s="29" t="s">
        <v>20</v>
      </c>
      <c r="C26" s="38">
        <f t="shared" si="2"/>
        <v>1547.3100000000004</v>
      </c>
      <c r="D26" s="38">
        <f t="shared" si="2"/>
        <v>1547.3100000000004</v>
      </c>
      <c r="E26" s="38">
        <f t="shared" si="2"/>
        <v>1547.3100000000004</v>
      </c>
      <c r="F26" s="110">
        <v>1409.38</v>
      </c>
      <c r="G26" s="110">
        <v>1409.38</v>
      </c>
      <c r="H26" s="110">
        <v>1409.38</v>
      </c>
      <c r="I26" s="101">
        <v>2.39</v>
      </c>
      <c r="J26" s="101">
        <v>2.39</v>
      </c>
      <c r="K26" s="101">
        <v>2.39</v>
      </c>
      <c r="L26" s="39">
        <v>0</v>
      </c>
      <c r="M26" s="39">
        <v>0</v>
      </c>
      <c r="N26" s="39">
        <v>0</v>
      </c>
      <c r="O26" s="102">
        <f>ROUND(F26*0.0505,2)</f>
        <v>71.17</v>
      </c>
      <c r="P26" s="102">
        <f>ROUND(G26*0.0505,2)</f>
        <v>71.17</v>
      </c>
      <c r="Q26" s="102">
        <f>ROUND(H26*0.0505,2)</f>
        <v>71.17</v>
      </c>
      <c r="R26" s="40">
        <v>64.37</v>
      </c>
      <c r="S26" s="40">
        <v>64.37</v>
      </c>
      <c r="T26" s="40">
        <v>64.37</v>
      </c>
      <c r="U26" s="106">
        <f t="shared" si="3"/>
        <v>1480.5500000000002</v>
      </c>
      <c r="V26" s="106">
        <f t="shared" si="3"/>
        <v>1480.5500000000002</v>
      </c>
      <c r="W26" s="106">
        <f t="shared" si="3"/>
        <v>1480.5500000000002</v>
      </c>
    </row>
    <row r="27" s="11" customFormat="1" ht="15.75" customHeight="1"/>
    <row r="28" spans="3:5" s="11" customFormat="1" ht="30.75" customHeight="1">
      <c r="C28" s="47"/>
      <c r="D28" s="48"/>
      <c r="E28" s="48"/>
    </row>
    <row r="29" spans="1:16" s="6" customFormat="1" ht="21" customHeight="1">
      <c r="A29" s="17"/>
      <c r="B29" s="155" t="s">
        <v>6</v>
      </c>
      <c r="C29" s="155"/>
      <c r="D29" s="155"/>
      <c r="E29" s="155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31.5" customHeight="1">
      <c r="A30" s="49"/>
      <c r="B30" s="156" t="s">
        <v>7</v>
      </c>
      <c r="C30" s="156"/>
      <c r="D30" s="156"/>
      <c r="E30" s="156"/>
      <c r="H30" s="50"/>
      <c r="I30" s="50"/>
      <c r="J30" s="50"/>
      <c r="K30" s="50"/>
      <c r="L30" s="50"/>
      <c r="M30" s="50"/>
      <c r="N30" s="50"/>
      <c r="O30" s="50"/>
      <c r="P30" s="50"/>
    </row>
    <row r="31" spans="1:16" ht="30.75" customHeight="1">
      <c r="A31" s="49"/>
      <c r="B31" s="156" t="s">
        <v>12</v>
      </c>
      <c r="C31" s="156"/>
      <c r="D31" s="156"/>
      <c r="E31" s="156"/>
      <c r="H31" s="50"/>
      <c r="I31" s="50"/>
      <c r="J31" s="50"/>
      <c r="K31" s="50"/>
      <c r="L31" s="50"/>
      <c r="M31" s="50"/>
      <c r="N31" s="50"/>
      <c r="O31" s="50"/>
      <c r="P31" s="50"/>
    </row>
    <row r="32" spans="1:16" ht="15.75">
      <c r="A32" s="51"/>
      <c r="B32" s="51"/>
      <c r="C32" s="51"/>
      <c r="D32" s="51"/>
      <c r="E32" s="51"/>
      <c r="H32" s="50"/>
      <c r="I32" s="50"/>
      <c r="J32" s="50"/>
      <c r="K32" s="50"/>
      <c r="L32" s="50"/>
      <c r="M32" s="50"/>
      <c r="N32" s="50"/>
      <c r="O32" s="50"/>
      <c r="P32" s="50"/>
    </row>
    <row r="33" spans="1:16" ht="33" customHeight="1">
      <c r="A33" s="52"/>
      <c r="B33" s="119" t="s">
        <v>14</v>
      </c>
      <c r="C33" s="119"/>
      <c r="D33" s="119"/>
      <c r="E33" s="119"/>
      <c r="H33" s="53"/>
      <c r="I33" s="53"/>
      <c r="J33" s="53"/>
      <c r="K33" s="53"/>
      <c r="L33" s="53"/>
      <c r="M33" s="53"/>
      <c r="N33" s="53"/>
      <c r="O33" s="53"/>
      <c r="P33" s="53"/>
    </row>
    <row r="34" spans="1:23" ht="78" customHeight="1">
      <c r="A34" s="54"/>
      <c r="B34" s="55" t="s">
        <v>8</v>
      </c>
      <c r="C34" s="123" t="s">
        <v>16</v>
      </c>
      <c r="D34" s="149"/>
      <c r="E34" s="150"/>
      <c r="F34" s="123" t="s">
        <v>75</v>
      </c>
      <c r="G34" s="149"/>
      <c r="H34" s="149"/>
      <c r="I34" s="152" t="s">
        <v>70</v>
      </c>
      <c r="J34" s="153"/>
      <c r="K34" s="154"/>
      <c r="L34" s="152" t="s">
        <v>26</v>
      </c>
      <c r="M34" s="153"/>
      <c r="N34" s="154"/>
      <c r="O34" s="123" t="s">
        <v>27</v>
      </c>
      <c r="P34" s="149"/>
      <c r="Q34" s="150"/>
      <c r="R34" s="152" t="s">
        <v>28</v>
      </c>
      <c r="S34" s="153"/>
      <c r="T34" s="154"/>
      <c r="U34" s="157" t="s">
        <v>74</v>
      </c>
      <c r="V34" s="157"/>
      <c r="W34" s="157"/>
    </row>
    <row r="35" spans="1:23" ht="30" customHeight="1">
      <c r="A35" s="54"/>
      <c r="B35" s="121" t="s">
        <v>18</v>
      </c>
      <c r="C35" s="146" t="s">
        <v>2</v>
      </c>
      <c r="D35" s="147"/>
      <c r="E35" s="148"/>
      <c r="F35" s="146" t="s">
        <v>2</v>
      </c>
      <c r="G35" s="147"/>
      <c r="H35" s="147"/>
      <c r="I35" s="146" t="s">
        <v>2</v>
      </c>
      <c r="J35" s="147"/>
      <c r="K35" s="147"/>
      <c r="L35" s="146" t="s">
        <v>2</v>
      </c>
      <c r="M35" s="147"/>
      <c r="N35" s="147"/>
      <c r="O35" s="146" t="s">
        <v>2</v>
      </c>
      <c r="P35" s="147"/>
      <c r="Q35" s="147"/>
      <c r="R35" s="146" t="s">
        <v>2</v>
      </c>
      <c r="S35" s="147"/>
      <c r="T35" s="148"/>
      <c r="U35" s="105"/>
      <c r="V35" s="105"/>
      <c r="W35" s="105"/>
    </row>
    <row r="36" spans="1:23" ht="31.5" customHeight="1">
      <c r="A36" s="54"/>
      <c r="B36" s="145"/>
      <c r="C36" s="37" t="s">
        <v>3</v>
      </c>
      <c r="D36" s="37" t="s">
        <v>5</v>
      </c>
      <c r="E36" s="37" t="s">
        <v>4</v>
      </c>
      <c r="F36" s="37" t="s">
        <v>3</v>
      </c>
      <c r="G36" s="37" t="s">
        <v>5</v>
      </c>
      <c r="H36" s="36" t="s">
        <v>4</v>
      </c>
      <c r="I36" s="37" t="s">
        <v>3</v>
      </c>
      <c r="J36" s="37" t="s">
        <v>5</v>
      </c>
      <c r="K36" s="36" t="s">
        <v>4</v>
      </c>
      <c r="L36" s="37" t="s">
        <v>3</v>
      </c>
      <c r="M36" s="37" t="s">
        <v>5</v>
      </c>
      <c r="N36" s="36" t="s">
        <v>4</v>
      </c>
      <c r="O36" s="37" t="s">
        <v>3</v>
      </c>
      <c r="P36" s="37" t="s">
        <v>5</v>
      </c>
      <c r="Q36" s="36" t="s">
        <v>4</v>
      </c>
      <c r="R36" s="37" t="s">
        <v>3</v>
      </c>
      <c r="S36" s="37" t="s">
        <v>5</v>
      </c>
      <c r="T36" s="37" t="s">
        <v>4</v>
      </c>
      <c r="U36" s="105"/>
      <c r="V36" s="105"/>
      <c r="W36" s="105"/>
    </row>
    <row r="37" spans="1:26" ht="15.75">
      <c r="A37" s="56"/>
      <c r="B37" s="57" t="s">
        <v>9</v>
      </c>
      <c r="C37" s="38">
        <f aca="true" t="shared" si="4" ref="C37:E39">F37+I37+L37+O37+R37</f>
        <v>1895.79</v>
      </c>
      <c r="D37" s="38">
        <f>G37+J37+M37+P37+S37</f>
        <v>3095.73</v>
      </c>
      <c r="E37" s="38">
        <f>H37+K37+N37+Q37+T37</f>
        <v>4207.49</v>
      </c>
      <c r="F37" s="110">
        <v>838.92</v>
      </c>
      <c r="G37" s="110">
        <v>838.9200000000001</v>
      </c>
      <c r="H37" s="110">
        <v>838.9200000000001</v>
      </c>
      <c r="I37" s="101">
        <v>2.39</v>
      </c>
      <c r="J37" s="101">
        <v>2.39</v>
      </c>
      <c r="K37" s="101">
        <v>2.39</v>
      </c>
      <c r="L37" s="39">
        <v>923.58</v>
      </c>
      <c r="M37" s="39">
        <v>2123.52</v>
      </c>
      <c r="N37" s="39">
        <v>3235.28</v>
      </c>
      <c r="O37" s="107">
        <v>66.53</v>
      </c>
      <c r="P37" s="107">
        <v>66.53</v>
      </c>
      <c r="Q37" s="107">
        <v>66.53</v>
      </c>
      <c r="R37" s="40">
        <v>64.37</v>
      </c>
      <c r="S37" s="40">
        <v>64.37</v>
      </c>
      <c r="T37" s="40">
        <v>64.37</v>
      </c>
      <c r="U37" s="106">
        <f>F37+O37</f>
        <v>905.4499999999999</v>
      </c>
      <c r="V37" s="106">
        <f aca="true" t="shared" si="5" ref="U37:W39">G37+P37</f>
        <v>905.45</v>
      </c>
      <c r="W37" s="106">
        <f t="shared" si="5"/>
        <v>905.45</v>
      </c>
      <c r="X37" s="111">
        <f>F37+I37+L37+O37</f>
        <v>1831.4199999999998</v>
      </c>
      <c r="Y37" s="111">
        <f aca="true" t="shared" si="6" ref="X37:Z39">G37+J37+M37+P37</f>
        <v>3031.36</v>
      </c>
      <c r="Z37" s="111">
        <f t="shared" si="6"/>
        <v>4143.12</v>
      </c>
    </row>
    <row r="38" spans="1:26" ht="15.75">
      <c r="A38" s="56"/>
      <c r="B38" s="57" t="s">
        <v>10</v>
      </c>
      <c r="C38" s="38">
        <f t="shared" si="4"/>
        <v>2592.17</v>
      </c>
      <c r="D38" s="38">
        <f t="shared" si="4"/>
        <v>3792.11</v>
      </c>
      <c r="E38" s="38">
        <f t="shared" si="4"/>
        <v>4903.87</v>
      </c>
      <c r="F38" s="110">
        <v>1484.1399999999999</v>
      </c>
      <c r="G38" s="110">
        <v>1484.1399999999999</v>
      </c>
      <c r="H38" s="110">
        <v>1484.1399999999999</v>
      </c>
      <c r="I38" s="101">
        <v>2.39</v>
      </c>
      <c r="J38" s="101">
        <v>2.39</v>
      </c>
      <c r="K38" s="101">
        <v>2.39</v>
      </c>
      <c r="L38" s="39">
        <v>923.58</v>
      </c>
      <c r="M38" s="39">
        <v>2123.52</v>
      </c>
      <c r="N38" s="39">
        <v>3235.28</v>
      </c>
      <c r="O38" s="107">
        <v>117.69</v>
      </c>
      <c r="P38" s="107">
        <v>117.69</v>
      </c>
      <c r="Q38" s="107">
        <v>117.69</v>
      </c>
      <c r="R38" s="40">
        <v>64.37</v>
      </c>
      <c r="S38" s="40">
        <v>64.37</v>
      </c>
      <c r="T38" s="40">
        <v>64.37</v>
      </c>
      <c r="U38" s="106">
        <f t="shared" si="5"/>
        <v>1601.83</v>
      </c>
      <c r="V38" s="106">
        <f t="shared" si="5"/>
        <v>1601.83</v>
      </c>
      <c r="W38" s="106">
        <f t="shared" si="5"/>
        <v>1601.83</v>
      </c>
      <c r="X38" s="111">
        <f t="shared" si="6"/>
        <v>2527.8</v>
      </c>
      <c r="Y38" s="111">
        <f t="shared" si="6"/>
        <v>3727.7400000000002</v>
      </c>
      <c r="Z38" s="111">
        <f t="shared" si="6"/>
        <v>4839.5</v>
      </c>
    </row>
    <row r="39" spans="1:26" ht="15.75">
      <c r="A39" s="56"/>
      <c r="B39" s="57" t="s">
        <v>11</v>
      </c>
      <c r="C39" s="38">
        <f t="shared" si="4"/>
        <v>5980.04</v>
      </c>
      <c r="D39" s="38">
        <f t="shared" si="4"/>
        <v>7179.98</v>
      </c>
      <c r="E39" s="38">
        <f t="shared" si="4"/>
        <v>8291.740000000002</v>
      </c>
      <c r="F39" s="110">
        <v>4623.09</v>
      </c>
      <c r="G39" s="110">
        <v>4623.09</v>
      </c>
      <c r="H39" s="110">
        <v>4623.09</v>
      </c>
      <c r="I39" s="101">
        <v>2.39</v>
      </c>
      <c r="J39" s="101">
        <v>2.39</v>
      </c>
      <c r="K39" s="101">
        <v>2.39</v>
      </c>
      <c r="L39" s="39">
        <v>923.58</v>
      </c>
      <c r="M39" s="39">
        <v>2123.52</v>
      </c>
      <c r="N39" s="39">
        <v>3235.28</v>
      </c>
      <c r="O39" s="107">
        <v>366.61</v>
      </c>
      <c r="P39" s="107">
        <v>366.61</v>
      </c>
      <c r="Q39" s="107">
        <v>366.61</v>
      </c>
      <c r="R39" s="40">
        <v>64.37</v>
      </c>
      <c r="S39" s="40">
        <v>64.37</v>
      </c>
      <c r="T39" s="40">
        <v>64.37</v>
      </c>
      <c r="U39" s="106">
        <f t="shared" si="5"/>
        <v>4989.7</v>
      </c>
      <c r="V39" s="106">
        <f t="shared" si="5"/>
        <v>4989.7</v>
      </c>
      <c r="W39" s="106">
        <f t="shared" si="5"/>
        <v>4989.7</v>
      </c>
      <c r="X39" s="111">
        <f t="shared" si="6"/>
        <v>5915.67</v>
      </c>
      <c r="Y39" s="111">
        <f t="shared" si="6"/>
        <v>7115.61</v>
      </c>
      <c r="Z39" s="111">
        <f t="shared" si="6"/>
        <v>8227.37</v>
      </c>
    </row>
    <row r="40" spans="1:23" ht="57.75" customHeight="1">
      <c r="A40" s="54"/>
      <c r="B40" s="121" t="s">
        <v>19</v>
      </c>
      <c r="C40" s="146" t="s">
        <v>2</v>
      </c>
      <c r="D40" s="147"/>
      <c r="E40" s="148"/>
      <c r="F40" s="146" t="s">
        <v>2</v>
      </c>
      <c r="G40" s="147"/>
      <c r="H40" s="147"/>
      <c r="I40" s="142" t="s">
        <v>2</v>
      </c>
      <c r="J40" s="143"/>
      <c r="K40" s="143"/>
      <c r="L40" s="142" t="s">
        <v>2</v>
      </c>
      <c r="M40" s="143"/>
      <c r="N40" s="143"/>
      <c r="O40" s="123" t="s">
        <v>71</v>
      </c>
      <c r="P40" s="149"/>
      <c r="Q40" s="150"/>
      <c r="R40" s="142" t="s">
        <v>2</v>
      </c>
      <c r="S40" s="143"/>
      <c r="T40" s="144"/>
      <c r="U40" s="157" t="s">
        <v>74</v>
      </c>
      <c r="V40" s="157"/>
      <c r="W40" s="157"/>
    </row>
    <row r="41" spans="1:23" ht="30.75" customHeight="1">
      <c r="A41" s="54"/>
      <c r="B41" s="145"/>
      <c r="C41" s="37" t="s">
        <v>3</v>
      </c>
      <c r="D41" s="37" t="s">
        <v>5</v>
      </c>
      <c r="E41" s="37" t="s">
        <v>4</v>
      </c>
      <c r="F41" s="37" t="s">
        <v>3</v>
      </c>
      <c r="G41" s="37" t="s">
        <v>5</v>
      </c>
      <c r="H41" s="36" t="s">
        <v>4</v>
      </c>
      <c r="I41" s="37" t="s">
        <v>3</v>
      </c>
      <c r="J41" s="37" t="s">
        <v>5</v>
      </c>
      <c r="K41" s="36" t="s">
        <v>4</v>
      </c>
      <c r="L41" s="37" t="s">
        <v>3</v>
      </c>
      <c r="M41" s="37" t="s">
        <v>5</v>
      </c>
      <c r="N41" s="36" t="s">
        <v>4</v>
      </c>
      <c r="O41" s="37" t="s">
        <v>3</v>
      </c>
      <c r="P41" s="37" t="s">
        <v>5</v>
      </c>
      <c r="Q41" s="36" t="s">
        <v>4</v>
      </c>
      <c r="R41" s="37" t="s">
        <v>3</v>
      </c>
      <c r="S41" s="37" t="s">
        <v>5</v>
      </c>
      <c r="T41" s="37" t="s">
        <v>4</v>
      </c>
      <c r="U41" s="105"/>
      <c r="V41" s="105"/>
      <c r="W41" s="105"/>
    </row>
    <row r="42" spans="1:26" ht="15.75">
      <c r="A42" s="56"/>
      <c r="B42" s="57" t="s">
        <v>9</v>
      </c>
      <c r="C42" s="38">
        <f aca="true" t="shared" si="7" ref="C42:E44">F42+I42+L42+O42+R42</f>
        <v>1890.92</v>
      </c>
      <c r="D42" s="38">
        <f t="shared" si="7"/>
        <v>3090.8599999999997</v>
      </c>
      <c r="E42" s="38">
        <f>H42+K42+N42+Q42+T42</f>
        <v>4202.62</v>
      </c>
      <c r="F42" s="110">
        <v>838.92</v>
      </c>
      <c r="G42" s="110">
        <v>838.9200000000001</v>
      </c>
      <c r="H42" s="110">
        <v>838.92</v>
      </c>
      <c r="I42" s="101">
        <v>2.39</v>
      </c>
      <c r="J42" s="101">
        <v>2.39</v>
      </c>
      <c r="K42" s="101">
        <v>2.39</v>
      </c>
      <c r="L42" s="39">
        <v>923.58</v>
      </c>
      <c r="M42" s="39">
        <v>2123.52</v>
      </c>
      <c r="N42" s="39">
        <v>3235.28</v>
      </c>
      <c r="O42" s="107">
        <v>61.66</v>
      </c>
      <c r="P42" s="107">
        <v>61.66</v>
      </c>
      <c r="Q42" s="107">
        <v>61.66</v>
      </c>
      <c r="R42" s="40">
        <v>64.37</v>
      </c>
      <c r="S42" s="40">
        <v>64.37</v>
      </c>
      <c r="T42" s="40">
        <v>64.37</v>
      </c>
      <c r="U42" s="106">
        <f>F42+O42</f>
        <v>900.5799999999999</v>
      </c>
      <c r="V42" s="106">
        <f aca="true" t="shared" si="8" ref="U42:W44">G42+P42</f>
        <v>900.58</v>
      </c>
      <c r="W42" s="106">
        <f t="shared" si="8"/>
        <v>900.5799999999999</v>
      </c>
      <c r="X42" s="111">
        <f>F42+I42+L42+O42</f>
        <v>1826.55</v>
      </c>
      <c r="Y42" s="111">
        <f aca="true" t="shared" si="9" ref="X42:Z44">G42+J42+M42+P42</f>
        <v>3026.49</v>
      </c>
      <c r="Z42" s="111">
        <f t="shared" si="9"/>
        <v>4138.25</v>
      </c>
    </row>
    <row r="43" spans="1:26" ht="15.75">
      <c r="A43" s="56"/>
      <c r="B43" s="57" t="s">
        <v>10</v>
      </c>
      <c r="C43" s="38">
        <f t="shared" si="7"/>
        <v>2583.56</v>
      </c>
      <c r="D43" s="38">
        <f t="shared" si="7"/>
        <v>3783.5</v>
      </c>
      <c r="E43" s="38">
        <f>H43+K43+N43+Q43+T43</f>
        <v>4895.26</v>
      </c>
      <c r="F43" s="110">
        <v>1484.1399999999999</v>
      </c>
      <c r="G43" s="110">
        <v>1484.1399999999999</v>
      </c>
      <c r="H43" s="110">
        <v>1484.14</v>
      </c>
      <c r="I43" s="101">
        <v>2.39</v>
      </c>
      <c r="J43" s="101">
        <v>2.39</v>
      </c>
      <c r="K43" s="101">
        <v>2.39</v>
      </c>
      <c r="L43" s="39">
        <v>923.58</v>
      </c>
      <c r="M43" s="39">
        <v>2123.52</v>
      </c>
      <c r="N43" s="39">
        <v>3235.28</v>
      </c>
      <c r="O43" s="107">
        <v>109.08</v>
      </c>
      <c r="P43" s="107">
        <v>109.08</v>
      </c>
      <c r="Q43" s="107">
        <v>109.08</v>
      </c>
      <c r="R43" s="40">
        <v>64.37</v>
      </c>
      <c r="S43" s="40">
        <v>64.37</v>
      </c>
      <c r="T43" s="40">
        <v>64.37</v>
      </c>
      <c r="U43" s="106">
        <f t="shared" si="8"/>
        <v>1593.2199999999998</v>
      </c>
      <c r="V43" s="106">
        <f t="shared" si="8"/>
        <v>1593.2199999999998</v>
      </c>
      <c r="W43" s="106">
        <f t="shared" si="8"/>
        <v>1593.22</v>
      </c>
      <c r="X43" s="111">
        <f t="shared" si="9"/>
        <v>2519.19</v>
      </c>
      <c r="Y43" s="111">
        <f t="shared" si="9"/>
        <v>3719.13</v>
      </c>
      <c r="Z43" s="111">
        <f t="shared" si="9"/>
        <v>4830.89</v>
      </c>
    </row>
    <row r="44" spans="1:26" ht="15.75">
      <c r="A44" s="56"/>
      <c r="B44" s="57" t="s">
        <v>11</v>
      </c>
      <c r="C44" s="38">
        <f t="shared" si="7"/>
        <v>5953.2300000000005</v>
      </c>
      <c r="D44" s="38">
        <f t="shared" si="7"/>
        <v>7153.17</v>
      </c>
      <c r="E44" s="38">
        <f t="shared" si="7"/>
        <v>8264.93</v>
      </c>
      <c r="F44" s="110">
        <v>4623.09</v>
      </c>
      <c r="G44" s="110">
        <v>4623.09</v>
      </c>
      <c r="H44" s="110">
        <v>4623.09</v>
      </c>
      <c r="I44" s="101">
        <v>2.39</v>
      </c>
      <c r="J44" s="101">
        <v>2.39</v>
      </c>
      <c r="K44" s="101">
        <v>2.39</v>
      </c>
      <c r="L44" s="39">
        <v>923.58</v>
      </c>
      <c r="M44" s="39">
        <v>2123.52</v>
      </c>
      <c r="N44" s="39">
        <v>3235.28</v>
      </c>
      <c r="O44" s="107">
        <v>339.8</v>
      </c>
      <c r="P44" s="107">
        <v>339.8</v>
      </c>
      <c r="Q44" s="107">
        <v>339.8</v>
      </c>
      <c r="R44" s="40">
        <v>64.37</v>
      </c>
      <c r="S44" s="40">
        <v>64.37</v>
      </c>
      <c r="T44" s="40">
        <v>64.37</v>
      </c>
      <c r="U44" s="106">
        <f t="shared" si="8"/>
        <v>4962.89</v>
      </c>
      <c r="V44" s="106">
        <f t="shared" si="8"/>
        <v>4962.89</v>
      </c>
      <c r="W44" s="106">
        <f>H44+Q44</f>
        <v>4962.89</v>
      </c>
      <c r="X44" s="111">
        <f t="shared" si="9"/>
        <v>5888.860000000001</v>
      </c>
      <c r="Y44" s="111">
        <f t="shared" si="9"/>
        <v>7088.8</v>
      </c>
      <c r="Z44" s="111">
        <f t="shared" si="9"/>
        <v>8200.56</v>
      </c>
    </row>
    <row r="46" spans="3:9" ht="15.75">
      <c r="C46" s="113">
        <v>1831.42</v>
      </c>
      <c r="D46" s="114">
        <v>3031.36</v>
      </c>
      <c r="E46" s="114">
        <v>4143.12</v>
      </c>
      <c r="G46" s="111">
        <f aca="true" t="shared" si="10" ref="G46:I48">C46+R37</f>
        <v>1895.79</v>
      </c>
      <c r="H46" s="111">
        <f t="shared" si="10"/>
        <v>3095.73</v>
      </c>
      <c r="I46" s="111">
        <f t="shared" si="10"/>
        <v>4207.49</v>
      </c>
    </row>
    <row r="47" spans="3:9" ht="15.75">
      <c r="C47" s="113">
        <v>2527.8</v>
      </c>
      <c r="D47" s="114">
        <v>3727.74</v>
      </c>
      <c r="E47" s="114">
        <v>4839.5</v>
      </c>
      <c r="G47" s="111">
        <f t="shared" si="10"/>
        <v>2592.17</v>
      </c>
      <c r="H47" s="111">
        <f t="shared" si="10"/>
        <v>3792.1099999999997</v>
      </c>
      <c r="I47" s="111">
        <f t="shared" si="10"/>
        <v>4903.87</v>
      </c>
    </row>
    <row r="48" spans="3:9" ht="15.75">
      <c r="C48" s="113">
        <v>5915.67</v>
      </c>
      <c r="D48" s="114">
        <v>7115.61</v>
      </c>
      <c r="E48" s="114">
        <v>8227.37</v>
      </c>
      <c r="G48" s="111">
        <f t="shared" si="10"/>
        <v>5980.04</v>
      </c>
      <c r="H48" s="111">
        <f t="shared" si="10"/>
        <v>7179.98</v>
      </c>
      <c r="I48" s="111">
        <f t="shared" si="10"/>
        <v>8291.740000000002</v>
      </c>
    </row>
    <row r="50" spans="3:9" ht="15.75">
      <c r="C50" s="115">
        <v>1826.55</v>
      </c>
      <c r="D50" s="116">
        <v>3026.49</v>
      </c>
      <c r="E50" s="116">
        <v>4138.25</v>
      </c>
      <c r="G50" s="111">
        <f aca="true" t="shared" si="11" ref="G50:I52">C50+R42</f>
        <v>1890.92</v>
      </c>
      <c r="H50" s="111">
        <f t="shared" si="11"/>
        <v>3090.8599999999997</v>
      </c>
      <c r="I50" s="111">
        <f t="shared" si="11"/>
        <v>4202.62</v>
      </c>
    </row>
    <row r="51" spans="3:9" ht="15.75">
      <c r="C51" s="115">
        <v>2519.19</v>
      </c>
      <c r="D51" s="116">
        <v>3719.13</v>
      </c>
      <c r="E51" s="116">
        <v>4830.89</v>
      </c>
      <c r="G51" s="111">
        <f t="shared" si="11"/>
        <v>2583.56</v>
      </c>
      <c r="H51" s="111">
        <f t="shared" si="11"/>
        <v>3783.5</v>
      </c>
      <c r="I51" s="111">
        <f t="shared" si="11"/>
        <v>4895.26</v>
      </c>
    </row>
    <row r="52" spans="3:9" ht="15.75">
      <c r="C52" s="115">
        <v>5888.86</v>
      </c>
      <c r="D52" s="116">
        <v>7088.8</v>
      </c>
      <c r="E52" s="116">
        <v>8200.56</v>
      </c>
      <c r="G52" s="111">
        <f t="shared" si="11"/>
        <v>5953.23</v>
      </c>
      <c r="H52" s="111">
        <f t="shared" si="11"/>
        <v>7153.17</v>
      </c>
      <c r="I52" s="111">
        <f t="shared" si="11"/>
        <v>8264.93</v>
      </c>
    </row>
  </sheetData>
  <sheetProtection/>
  <mergeCells count="62">
    <mergeCell ref="U40:W40"/>
    <mergeCell ref="U13:W13"/>
    <mergeCell ref="U21:W21"/>
    <mergeCell ref="U34:W34"/>
    <mergeCell ref="R34:T34"/>
    <mergeCell ref="B35:B36"/>
    <mergeCell ref="C35:E35"/>
    <mergeCell ref="F35:H35"/>
    <mergeCell ref="I35:K35"/>
    <mergeCell ref="L35:N35"/>
    <mergeCell ref="O35:Q35"/>
    <mergeCell ref="R35:T35"/>
    <mergeCell ref="R22:T22"/>
    <mergeCell ref="B29:E29"/>
    <mergeCell ref="B30:E30"/>
    <mergeCell ref="B31:E31"/>
    <mergeCell ref="B33:E33"/>
    <mergeCell ref="C34:E34"/>
    <mergeCell ref="F34:H34"/>
    <mergeCell ref="I34:K34"/>
    <mergeCell ref="L34:N34"/>
    <mergeCell ref="O34:Q34"/>
    <mergeCell ref="B22:B23"/>
    <mergeCell ref="C22:E22"/>
    <mergeCell ref="F22:H22"/>
    <mergeCell ref="I22:K22"/>
    <mergeCell ref="L22:N22"/>
    <mergeCell ref="O22:Q22"/>
    <mergeCell ref="O14:Q14"/>
    <mergeCell ref="R14:T14"/>
    <mergeCell ref="B20:E20"/>
    <mergeCell ref="B21:E21"/>
    <mergeCell ref="F21:H21"/>
    <mergeCell ref="I21:K21"/>
    <mergeCell ref="L21:N21"/>
    <mergeCell ref="O21:Q21"/>
    <mergeCell ref="R21:T21"/>
    <mergeCell ref="A14:A15"/>
    <mergeCell ref="B14:B15"/>
    <mergeCell ref="C14:E14"/>
    <mergeCell ref="F14:H14"/>
    <mergeCell ref="I14:K14"/>
    <mergeCell ref="L14:N14"/>
    <mergeCell ref="B13:E13"/>
    <mergeCell ref="F13:H13"/>
    <mergeCell ref="I13:K13"/>
    <mergeCell ref="L13:N13"/>
    <mergeCell ref="O13:Q13"/>
    <mergeCell ref="R13:T13"/>
    <mergeCell ref="B4:E4"/>
    <mergeCell ref="B5:E5"/>
    <mergeCell ref="B6:E6"/>
    <mergeCell ref="B8:E8"/>
    <mergeCell ref="B9:E9"/>
    <mergeCell ref="B11:E11"/>
    <mergeCell ref="R40:T40"/>
    <mergeCell ref="B40:B41"/>
    <mergeCell ref="C40:E40"/>
    <mergeCell ref="F40:H40"/>
    <mergeCell ref="I40:K40"/>
    <mergeCell ref="L40:N40"/>
    <mergeCell ref="O40:Q40"/>
  </mergeCells>
  <printOptions/>
  <pageMargins left="0.2362204724409449" right="0.1968503937007874" top="0.1968503937007874" bottom="0.1968503937007874" header="0.1968503937007874" footer="0.1968503937007874"/>
  <pageSetup blackAndWhite="1" fitToHeight="1" fitToWidth="1" horizontalDpi="600" verticalDpi="600" orientation="landscape" paperSize="9" scale="37" r:id="rId1"/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DQ53"/>
  <sheetViews>
    <sheetView tabSelected="1" zoomScale="70" zoomScaleNormal="70" zoomScalePageLayoutView="0" workbookViewId="0" topLeftCell="A14">
      <selection activeCell="B14" sqref="B14"/>
    </sheetView>
  </sheetViews>
  <sheetFormatPr defaultColWidth="9.140625" defaultRowHeight="15"/>
  <cols>
    <col min="1" max="1" width="7.140625" style="26" customWidth="1"/>
    <col min="2" max="14" width="10.140625" style="26" customWidth="1"/>
    <col min="15" max="15" width="12.8515625" style="26" customWidth="1"/>
    <col min="16" max="25" width="10.140625" style="26" customWidth="1"/>
    <col min="26" max="28" width="10.00390625" style="26" hidden="1" customWidth="1"/>
    <col min="29" max="33" width="8.140625" style="26" hidden="1" customWidth="1"/>
    <col min="34" max="49" width="10.00390625" style="26" hidden="1" customWidth="1"/>
    <col min="50" max="73" width="0" style="26" hidden="1" customWidth="1"/>
    <col min="74" max="16384" width="9.140625" style="26" customWidth="1"/>
  </cols>
  <sheetData>
    <row r="1" ht="15.75">
      <c r="U1" s="15" t="s">
        <v>67</v>
      </c>
    </row>
    <row r="2" ht="15.75">
      <c r="U2" s="15" t="s">
        <v>22</v>
      </c>
    </row>
    <row r="3" ht="15.75">
      <c r="U3" s="15" t="s">
        <v>77</v>
      </c>
    </row>
    <row r="4" spans="1:25" ht="15" customHeight="1">
      <c r="A4" s="155" t="s">
        <v>60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</row>
    <row r="5" spans="1:25" ht="25.5" customHeight="1">
      <c r="A5" s="156" t="s">
        <v>30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</row>
    <row r="6" ht="0" customHeight="1" hidden="1"/>
    <row r="7" spans="1:25" ht="18" customHeight="1">
      <c r="A7" s="169" t="s">
        <v>31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</row>
    <row r="8" ht="12" customHeight="1"/>
    <row r="9" spans="1:51" ht="16.5" customHeight="1">
      <c r="A9" s="169" t="s">
        <v>61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AK9" s="26">
        <v>1</v>
      </c>
      <c r="AY9" s="26">
        <v>5</v>
      </c>
    </row>
    <row r="10" spans="1:25" ht="21.75" customHeight="1" thickBot="1">
      <c r="A10" s="172" t="s">
        <v>72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</row>
    <row r="11" spans="1:73" ht="12" customHeight="1">
      <c r="A11" s="170" t="s">
        <v>32</v>
      </c>
      <c r="B11" s="164" t="s">
        <v>62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5"/>
      <c r="Z11" s="163" t="s">
        <v>68</v>
      </c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5"/>
      <c r="AX11" s="164" t="s">
        <v>63</v>
      </c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5"/>
    </row>
    <row r="12" spans="1:73" ht="20.25" customHeight="1" thickBot="1">
      <c r="A12" s="171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8"/>
      <c r="Z12" s="166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8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8"/>
    </row>
    <row r="13" spans="1:73" s="77" customFormat="1" ht="29.25" customHeight="1" thickBot="1">
      <c r="A13" s="171"/>
      <c r="B13" s="71" t="s">
        <v>33</v>
      </c>
      <c r="C13" s="72" t="s">
        <v>34</v>
      </c>
      <c r="D13" s="72" t="s">
        <v>35</v>
      </c>
      <c r="E13" s="72" t="s">
        <v>36</v>
      </c>
      <c r="F13" s="72" t="s">
        <v>37</v>
      </c>
      <c r="G13" s="72" t="s">
        <v>38</v>
      </c>
      <c r="H13" s="72" t="s">
        <v>39</v>
      </c>
      <c r="I13" s="72" t="s">
        <v>40</v>
      </c>
      <c r="J13" s="72" t="s">
        <v>41</v>
      </c>
      <c r="K13" s="72" t="s">
        <v>42</v>
      </c>
      <c r="L13" s="72" t="s">
        <v>43</v>
      </c>
      <c r="M13" s="72" t="s">
        <v>44</v>
      </c>
      <c r="N13" s="72" t="s">
        <v>45</v>
      </c>
      <c r="O13" s="72" t="s">
        <v>46</v>
      </c>
      <c r="P13" s="72" t="s">
        <v>47</v>
      </c>
      <c r="Q13" s="72" t="s">
        <v>48</v>
      </c>
      <c r="R13" s="72" t="s">
        <v>49</v>
      </c>
      <c r="S13" s="72" t="s">
        <v>50</v>
      </c>
      <c r="T13" s="72" t="s">
        <v>51</v>
      </c>
      <c r="U13" s="72" t="s">
        <v>52</v>
      </c>
      <c r="V13" s="72" t="s">
        <v>53</v>
      </c>
      <c r="W13" s="72" t="s">
        <v>54</v>
      </c>
      <c r="X13" s="72" t="s">
        <v>55</v>
      </c>
      <c r="Y13" s="73" t="s">
        <v>56</v>
      </c>
      <c r="Z13" s="74" t="s">
        <v>33</v>
      </c>
      <c r="AA13" s="75" t="s">
        <v>34</v>
      </c>
      <c r="AB13" s="75" t="s">
        <v>35</v>
      </c>
      <c r="AC13" s="75" t="s">
        <v>36</v>
      </c>
      <c r="AD13" s="75" t="s">
        <v>37</v>
      </c>
      <c r="AE13" s="75" t="s">
        <v>38</v>
      </c>
      <c r="AF13" s="75" t="s">
        <v>39</v>
      </c>
      <c r="AG13" s="75" t="s">
        <v>40</v>
      </c>
      <c r="AH13" s="75" t="s">
        <v>41</v>
      </c>
      <c r="AI13" s="75" t="s">
        <v>42</v>
      </c>
      <c r="AJ13" s="75" t="s">
        <v>43</v>
      </c>
      <c r="AK13" s="75" t="s">
        <v>44</v>
      </c>
      <c r="AL13" s="75" t="s">
        <v>45</v>
      </c>
      <c r="AM13" s="75" t="s">
        <v>46</v>
      </c>
      <c r="AN13" s="75" t="s">
        <v>47</v>
      </c>
      <c r="AO13" s="75" t="s">
        <v>48</v>
      </c>
      <c r="AP13" s="75" t="s">
        <v>49</v>
      </c>
      <c r="AQ13" s="75" t="s">
        <v>50</v>
      </c>
      <c r="AR13" s="75" t="s">
        <v>51</v>
      </c>
      <c r="AS13" s="75" t="s">
        <v>52</v>
      </c>
      <c r="AT13" s="75" t="s">
        <v>53</v>
      </c>
      <c r="AU13" s="75" t="s">
        <v>54</v>
      </c>
      <c r="AV13" s="75" t="s">
        <v>55</v>
      </c>
      <c r="AW13" s="76" t="s">
        <v>56</v>
      </c>
      <c r="AX13" s="74" t="s">
        <v>33</v>
      </c>
      <c r="AY13" s="75" t="s">
        <v>34</v>
      </c>
      <c r="AZ13" s="75" t="s">
        <v>35</v>
      </c>
      <c r="BA13" s="75" t="s">
        <v>36</v>
      </c>
      <c r="BB13" s="75" t="s">
        <v>37</v>
      </c>
      <c r="BC13" s="75" t="s">
        <v>38</v>
      </c>
      <c r="BD13" s="75" t="s">
        <v>39</v>
      </c>
      <c r="BE13" s="75" t="s">
        <v>40</v>
      </c>
      <c r="BF13" s="75" t="s">
        <v>41</v>
      </c>
      <c r="BG13" s="75" t="s">
        <v>42</v>
      </c>
      <c r="BH13" s="75" t="s">
        <v>43</v>
      </c>
      <c r="BI13" s="75" t="s">
        <v>44</v>
      </c>
      <c r="BJ13" s="75" t="s">
        <v>45</v>
      </c>
      <c r="BK13" s="75" t="s">
        <v>46</v>
      </c>
      <c r="BL13" s="75" t="s">
        <v>47</v>
      </c>
      <c r="BM13" s="75" t="s">
        <v>48</v>
      </c>
      <c r="BN13" s="75" t="s">
        <v>49</v>
      </c>
      <c r="BO13" s="75" t="s">
        <v>50</v>
      </c>
      <c r="BP13" s="75" t="s">
        <v>51</v>
      </c>
      <c r="BQ13" s="75" t="s">
        <v>52</v>
      </c>
      <c r="BR13" s="75" t="s">
        <v>53</v>
      </c>
      <c r="BS13" s="75" t="s">
        <v>54</v>
      </c>
      <c r="BT13" s="75" t="s">
        <v>55</v>
      </c>
      <c r="BU13" s="76" t="s">
        <v>56</v>
      </c>
    </row>
    <row r="14" spans="1:73" ht="22.5" customHeight="1">
      <c r="A14" s="58">
        <v>1</v>
      </c>
      <c r="B14" s="78">
        <f>Z14+AX14</f>
        <v>1299.0900000000001</v>
      </c>
      <c r="C14" s="79">
        <f aca="true" t="shared" si="0" ref="C14:X14">AA14+AY14</f>
        <v>1217.5</v>
      </c>
      <c r="D14" s="79">
        <f t="shared" si="0"/>
        <v>1161.92</v>
      </c>
      <c r="E14" s="79">
        <f t="shared" si="0"/>
        <v>1128.4699999999998</v>
      </c>
      <c r="F14" s="79">
        <f t="shared" si="0"/>
        <v>1032.38</v>
      </c>
      <c r="G14" s="79">
        <f t="shared" si="0"/>
        <v>1003.77</v>
      </c>
      <c r="H14" s="79">
        <f t="shared" si="0"/>
        <v>1145.13</v>
      </c>
      <c r="I14" s="79">
        <f t="shared" si="0"/>
        <v>1193.42</v>
      </c>
      <c r="J14" s="79">
        <f t="shared" si="0"/>
        <v>1355.4700000000003</v>
      </c>
      <c r="K14" s="79">
        <f t="shared" si="0"/>
        <v>1518.5300000000002</v>
      </c>
      <c r="L14" s="79">
        <f t="shared" si="0"/>
        <v>1562.7300000000005</v>
      </c>
      <c r="M14" s="79">
        <f t="shared" si="0"/>
        <v>1593.8200000000002</v>
      </c>
      <c r="N14" s="79">
        <f t="shared" si="0"/>
        <v>1595.0600000000004</v>
      </c>
      <c r="O14" s="79">
        <f t="shared" si="0"/>
        <v>1609.1100000000001</v>
      </c>
      <c r="P14" s="79">
        <f t="shared" si="0"/>
        <v>1613.06</v>
      </c>
      <c r="Q14" s="79">
        <f t="shared" si="0"/>
        <v>1595.21</v>
      </c>
      <c r="R14" s="79">
        <f t="shared" si="0"/>
        <v>1576.0900000000001</v>
      </c>
      <c r="S14" s="79">
        <f t="shared" si="0"/>
        <v>1516.5900000000001</v>
      </c>
      <c r="T14" s="79">
        <f t="shared" si="0"/>
        <v>1516.3900000000003</v>
      </c>
      <c r="U14" s="79">
        <f t="shared" si="0"/>
        <v>1505.9</v>
      </c>
      <c r="V14" s="79">
        <f t="shared" si="0"/>
        <v>1419.5700000000002</v>
      </c>
      <c r="W14" s="79">
        <f t="shared" si="0"/>
        <v>1503.3200000000002</v>
      </c>
      <c r="X14" s="79">
        <f t="shared" si="0"/>
        <v>1514.6100000000001</v>
      </c>
      <c r="Y14" s="80">
        <f>AW14+BU14</f>
        <v>1398.3400000000001</v>
      </c>
      <c r="Z14" s="117">
        <v>1234.7200000000003</v>
      </c>
      <c r="AA14" s="117">
        <v>1153.13</v>
      </c>
      <c r="AB14" s="117">
        <v>1097.55</v>
      </c>
      <c r="AC14" s="117">
        <v>1064.1</v>
      </c>
      <c r="AD14" s="117">
        <v>968.01</v>
      </c>
      <c r="AE14" s="117">
        <v>939.4</v>
      </c>
      <c r="AF14" s="117">
        <v>1080.76</v>
      </c>
      <c r="AG14" s="117">
        <v>1129.0500000000002</v>
      </c>
      <c r="AH14" s="117">
        <v>1291.1000000000001</v>
      </c>
      <c r="AI14" s="117">
        <v>1454.16</v>
      </c>
      <c r="AJ14" s="117">
        <v>1498.3600000000004</v>
      </c>
      <c r="AK14" s="117">
        <v>1529.4500000000003</v>
      </c>
      <c r="AL14" s="117">
        <v>1530.6900000000003</v>
      </c>
      <c r="AM14" s="117">
        <v>1544.74</v>
      </c>
      <c r="AN14" s="117">
        <v>1548.69</v>
      </c>
      <c r="AO14" s="117">
        <v>1530.8400000000001</v>
      </c>
      <c r="AP14" s="117">
        <v>1511.7200000000003</v>
      </c>
      <c r="AQ14" s="117">
        <v>1452.2200000000003</v>
      </c>
      <c r="AR14" s="117">
        <v>1452.0200000000002</v>
      </c>
      <c r="AS14" s="117">
        <v>1441.5300000000002</v>
      </c>
      <c r="AT14" s="117">
        <v>1355.2000000000003</v>
      </c>
      <c r="AU14" s="117">
        <v>1438.95</v>
      </c>
      <c r="AV14" s="117">
        <v>1450.24</v>
      </c>
      <c r="AW14" s="117">
        <v>1333.9700000000003</v>
      </c>
      <c r="AX14" s="91">
        <v>64.37</v>
      </c>
      <c r="AY14" s="92">
        <v>64.37</v>
      </c>
      <c r="AZ14" s="92">
        <v>64.37</v>
      </c>
      <c r="BA14" s="92">
        <v>64.37</v>
      </c>
      <c r="BB14" s="92">
        <v>64.37</v>
      </c>
      <c r="BC14" s="92">
        <v>64.37</v>
      </c>
      <c r="BD14" s="92">
        <v>64.37</v>
      </c>
      <c r="BE14" s="92">
        <v>64.37</v>
      </c>
      <c r="BF14" s="92">
        <v>64.37</v>
      </c>
      <c r="BG14" s="92">
        <v>64.37</v>
      </c>
      <c r="BH14" s="92">
        <v>64.37</v>
      </c>
      <c r="BI14" s="92">
        <v>64.37</v>
      </c>
      <c r="BJ14" s="92">
        <v>64.37</v>
      </c>
      <c r="BK14" s="92">
        <v>64.37</v>
      </c>
      <c r="BL14" s="92">
        <v>64.37</v>
      </c>
      <c r="BM14" s="92">
        <v>64.37</v>
      </c>
      <c r="BN14" s="92">
        <v>64.37</v>
      </c>
      <c r="BO14" s="92">
        <v>64.37</v>
      </c>
      <c r="BP14" s="92">
        <v>64.37</v>
      </c>
      <c r="BQ14" s="92">
        <v>64.37</v>
      </c>
      <c r="BR14" s="92">
        <v>64.37</v>
      </c>
      <c r="BS14" s="92">
        <v>64.37</v>
      </c>
      <c r="BT14" s="92">
        <v>64.37</v>
      </c>
      <c r="BU14" s="93">
        <v>64.37</v>
      </c>
    </row>
    <row r="15" spans="1:73" ht="22.5" customHeight="1">
      <c r="A15" s="59">
        <v>2</v>
      </c>
      <c r="B15" s="81">
        <f>Z15+AX15</f>
        <v>1290.5300000000002</v>
      </c>
      <c r="C15" s="38">
        <f aca="true" t="shared" si="1" ref="C15:C41">AA15+AY15</f>
        <v>1147.8100000000004</v>
      </c>
      <c r="D15" s="38">
        <f aca="true" t="shared" si="2" ref="D15:D41">AB15+AZ15</f>
        <v>1125.63</v>
      </c>
      <c r="E15" s="38">
        <f aca="true" t="shared" si="3" ref="E15:E41">AC15+BA15</f>
        <v>1030.17</v>
      </c>
      <c r="F15" s="38">
        <f aca="true" t="shared" si="4" ref="F15:F41">AD15+BB15</f>
        <v>987.73</v>
      </c>
      <c r="G15" s="38">
        <f aca="true" t="shared" si="5" ref="G15:G41">AE15+BC15</f>
        <v>941.13</v>
      </c>
      <c r="H15" s="38">
        <f aca="true" t="shared" si="6" ref="H15:H41">AF15+BD15</f>
        <v>938.15</v>
      </c>
      <c r="I15" s="38">
        <f aca="true" t="shared" si="7" ref="I15:I41">AG15+BE15</f>
        <v>1012.1899999999999</v>
      </c>
      <c r="J15" s="38">
        <f aca="true" t="shared" si="8" ref="J15:J41">AH15+BF15</f>
        <v>1216.3500000000004</v>
      </c>
      <c r="K15" s="38">
        <f aca="true" t="shared" si="9" ref="K15:K41">AI15+BG15</f>
        <v>1340.4</v>
      </c>
      <c r="L15" s="38">
        <f aca="true" t="shared" si="10" ref="L15:L41">AJ15+BH15</f>
        <v>1474.3500000000004</v>
      </c>
      <c r="M15" s="38">
        <f aca="true" t="shared" si="11" ref="M15:M41">AK15+BI15</f>
        <v>1508.96</v>
      </c>
      <c r="N15" s="38">
        <f aca="true" t="shared" si="12" ref="N15:N41">AL15+BJ15</f>
        <v>1500.6200000000003</v>
      </c>
      <c r="O15" s="38">
        <f aca="true" t="shared" si="13" ref="O15:O41">AM15+BK15</f>
        <v>1511.0300000000002</v>
      </c>
      <c r="P15" s="38">
        <f aca="true" t="shared" si="14" ref="P15:P40">AN15+BL15</f>
        <v>1511.3100000000004</v>
      </c>
      <c r="Q15" s="38">
        <f aca="true" t="shared" si="15" ref="Q15:Q41">AO15+BM15</f>
        <v>1495.3100000000004</v>
      </c>
      <c r="R15" s="38">
        <f aca="true" t="shared" si="16" ref="R15:R41">AP15+BN15</f>
        <v>1500.38</v>
      </c>
      <c r="S15" s="38">
        <f aca="true" t="shared" si="17" ref="S15:S41">AQ15+BO15</f>
        <v>1502.7600000000002</v>
      </c>
      <c r="T15" s="38">
        <f aca="true" t="shared" si="18" ref="T15:T41">AR15+BP15</f>
        <v>1501.3700000000003</v>
      </c>
      <c r="U15" s="38">
        <f aca="true" t="shared" si="19" ref="U15:U41">AS15+BQ15</f>
        <v>1436.17</v>
      </c>
      <c r="V15" s="38">
        <f aca="true" t="shared" si="20" ref="V15:V41">AT15+BR15</f>
        <v>1439.4100000000003</v>
      </c>
      <c r="W15" s="38">
        <f aca="true" t="shared" si="21" ref="W15:W41">AU15+BS15</f>
        <v>1524.4</v>
      </c>
      <c r="X15" s="38">
        <f aca="true" t="shared" si="22" ref="X15:X41">AV15+BT15</f>
        <v>1505.4800000000005</v>
      </c>
      <c r="Y15" s="82">
        <f aca="true" t="shared" si="23" ref="Y15:Y41">AW15+BU15</f>
        <v>1432</v>
      </c>
      <c r="Z15" s="117">
        <v>1226.16</v>
      </c>
      <c r="AA15" s="117">
        <v>1083.4400000000003</v>
      </c>
      <c r="AB15" s="117">
        <v>1061.26</v>
      </c>
      <c r="AC15" s="117">
        <v>965.8</v>
      </c>
      <c r="AD15" s="117">
        <v>923.36</v>
      </c>
      <c r="AE15" s="117">
        <v>876.76</v>
      </c>
      <c r="AF15" s="117">
        <v>873.78</v>
      </c>
      <c r="AG15" s="117">
        <v>947.8199999999999</v>
      </c>
      <c r="AH15" s="117">
        <v>1151.9800000000002</v>
      </c>
      <c r="AI15" s="117">
        <v>1276.0300000000002</v>
      </c>
      <c r="AJ15" s="117">
        <v>1409.9800000000002</v>
      </c>
      <c r="AK15" s="117">
        <v>1444.5900000000001</v>
      </c>
      <c r="AL15" s="117">
        <v>1436.2500000000002</v>
      </c>
      <c r="AM15" s="117">
        <v>1446.6600000000003</v>
      </c>
      <c r="AN15" s="117">
        <v>1446.9400000000003</v>
      </c>
      <c r="AO15" s="117">
        <v>1430.9400000000003</v>
      </c>
      <c r="AP15" s="117">
        <v>1436.0100000000002</v>
      </c>
      <c r="AQ15" s="117">
        <v>1438.39</v>
      </c>
      <c r="AR15" s="117">
        <v>1437.0000000000002</v>
      </c>
      <c r="AS15" s="117">
        <v>1371.8000000000002</v>
      </c>
      <c r="AT15" s="117">
        <v>1375.0400000000002</v>
      </c>
      <c r="AU15" s="117">
        <v>1460.0300000000002</v>
      </c>
      <c r="AV15" s="117">
        <v>1441.1100000000004</v>
      </c>
      <c r="AW15" s="117">
        <v>1367.63</v>
      </c>
      <c r="AX15" s="94">
        <v>64.37</v>
      </c>
      <c r="AY15" s="67">
        <v>64.37</v>
      </c>
      <c r="AZ15" s="67">
        <v>64.37</v>
      </c>
      <c r="BA15" s="67">
        <v>64.37</v>
      </c>
      <c r="BB15" s="67">
        <v>64.37</v>
      </c>
      <c r="BC15" s="67">
        <v>64.37</v>
      </c>
      <c r="BD15" s="67">
        <v>64.37</v>
      </c>
      <c r="BE15" s="67">
        <v>64.37</v>
      </c>
      <c r="BF15" s="67">
        <v>64.37</v>
      </c>
      <c r="BG15" s="67">
        <v>64.37</v>
      </c>
      <c r="BH15" s="67">
        <v>64.37</v>
      </c>
      <c r="BI15" s="67">
        <v>64.37</v>
      </c>
      <c r="BJ15" s="67">
        <v>64.37</v>
      </c>
      <c r="BK15" s="67">
        <v>64.37</v>
      </c>
      <c r="BL15" s="67">
        <v>64.37</v>
      </c>
      <c r="BM15" s="67">
        <v>64.37</v>
      </c>
      <c r="BN15" s="67">
        <v>64.37</v>
      </c>
      <c r="BO15" s="67">
        <v>64.37</v>
      </c>
      <c r="BP15" s="67">
        <v>64.37</v>
      </c>
      <c r="BQ15" s="67">
        <v>64.37</v>
      </c>
      <c r="BR15" s="67">
        <v>64.37</v>
      </c>
      <c r="BS15" s="67">
        <v>64.37</v>
      </c>
      <c r="BT15" s="67">
        <v>64.37</v>
      </c>
      <c r="BU15" s="95">
        <v>64.37</v>
      </c>
    </row>
    <row r="16" spans="1:73" ht="22.5" customHeight="1">
      <c r="A16" s="59">
        <v>3</v>
      </c>
      <c r="B16" s="81">
        <f aca="true" t="shared" si="24" ref="B16:B40">Z16+AX16</f>
        <v>1291.2400000000002</v>
      </c>
      <c r="C16" s="38">
        <f t="shared" si="1"/>
        <v>1112.4499999999998</v>
      </c>
      <c r="D16" s="38">
        <f t="shared" si="2"/>
        <v>1074.4299999999998</v>
      </c>
      <c r="E16" s="38">
        <f t="shared" si="3"/>
        <v>1014.06</v>
      </c>
      <c r="F16" s="38">
        <f t="shared" si="4"/>
        <v>975.67</v>
      </c>
      <c r="G16" s="38">
        <f t="shared" si="5"/>
        <v>926.2699999999999</v>
      </c>
      <c r="H16" s="38">
        <f t="shared" si="6"/>
        <v>1002.1</v>
      </c>
      <c r="I16" s="38">
        <f t="shared" si="7"/>
        <v>1281.7500000000005</v>
      </c>
      <c r="J16" s="38">
        <f t="shared" si="8"/>
        <v>1483.1800000000003</v>
      </c>
      <c r="K16" s="38">
        <f t="shared" si="9"/>
        <v>1544.9300000000003</v>
      </c>
      <c r="L16" s="38">
        <f t="shared" si="10"/>
        <v>1596.6600000000003</v>
      </c>
      <c r="M16" s="38">
        <f t="shared" si="11"/>
        <v>1592.5300000000002</v>
      </c>
      <c r="N16" s="38">
        <f t="shared" si="12"/>
        <v>1535.7200000000003</v>
      </c>
      <c r="O16" s="38">
        <f t="shared" si="13"/>
        <v>1581.3000000000002</v>
      </c>
      <c r="P16" s="38">
        <f t="shared" si="14"/>
        <v>1585.7900000000004</v>
      </c>
      <c r="Q16" s="38">
        <f t="shared" si="15"/>
        <v>1516.5100000000002</v>
      </c>
      <c r="R16" s="38">
        <f t="shared" si="16"/>
        <v>1513.6200000000003</v>
      </c>
      <c r="S16" s="38">
        <f t="shared" si="17"/>
        <v>1507.77</v>
      </c>
      <c r="T16" s="38">
        <f t="shared" si="18"/>
        <v>1474.4700000000003</v>
      </c>
      <c r="U16" s="38">
        <f t="shared" si="19"/>
        <v>1466.9900000000002</v>
      </c>
      <c r="V16" s="38">
        <f t="shared" si="20"/>
        <v>1465.5200000000004</v>
      </c>
      <c r="W16" s="38">
        <f t="shared" si="21"/>
        <v>1507.5400000000004</v>
      </c>
      <c r="X16" s="38">
        <f t="shared" si="22"/>
        <v>1488.8000000000002</v>
      </c>
      <c r="Y16" s="82">
        <f t="shared" si="23"/>
        <v>1300.02</v>
      </c>
      <c r="Z16" s="117">
        <v>1226.8700000000001</v>
      </c>
      <c r="AA16" s="117">
        <v>1048.08</v>
      </c>
      <c r="AB16" s="117">
        <v>1010.06</v>
      </c>
      <c r="AC16" s="117">
        <v>949.6899999999999</v>
      </c>
      <c r="AD16" s="117">
        <v>911.3</v>
      </c>
      <c r="AE16" s="117">
        <v>861.8999999999999</v>
      </c>
      <c r="AF16" s="117">
        <v>937.73</v>
      </c>
      <c r="AG16" s="117">
        <v>1217.3800000000003</v>
      </c>
      <c r="AH16" s="117">
        <v>1418.8100000000002</v>
      </c>
      <c r="AI16" s="117">
        <v>1480.5600000000002</v>
      </c>
      <c r="AJ16" s="117">
        <v>1532.2900000000002</v>
      </c>
      <c r="AK16" s="117">
        <v>1528.16</v>
      </c>
      <c r="AL16" s="117">
        <v>1471.3500000000001</v>
      </c>
      <c r="AM16" s="117">
        <v>1516.93</v>
      </c>
      <c r="AN16" s="117">
        <v>1521.4200000000003</v>
      </c>
      <c r="AO16" s="117">
        <v>1452.1400000000003</v>
      </c>
      <c r="AP16" s="117">
        <v>1449.2500000000002</v>
      </c>
      <c r="AQ16" s="117">
        <v>1443.4</v>
      </c>
      <c r="AR16" s="117">
        <v>1410.1000000000004</v>
      </c>
      <c r="AS16" s="117">
        <v>1402.6200000000001</v>
      </c>
      <c r="AT16" s="117">
        <v>1401.1500000000003</v>
      </c>
      <c r="AU16" s="117">
        <v>1443.1700000000003</v>
      </c>
      <c r="AV16" s="117">
        <v>1424.43</v>
      </c>
      <c r="AW16" s="117">
        <v>1235.65</v>
      </c>
      <c r="AX16" s="94">
        <v>64.37</v>
      </c>
      <c r="AY16" s="67">
        <v>64.37</v>
      </c>
      <c r="AZ16" s="67">
        <v>64.37</v>
      </c>
      <c r="BA16" s="67">
        <v>64.37</v>
      </c>
      <c r="BB16" s="67">
        <v>64.37</v>
      </c>
      <c r="BC16" s="67">
        <v>64.37</v>
      </c>
      <c r="BD16" s="67">
        <v>64.37</v>
      </c>
      <c r="BE16" s="67">
        <v>64.37</v>
      </c>
      <c r="BF16" s="67">
        <v>64.37</v>
      </c>
      <c r="BG16" s="67">
        <v>64.37</v>
      </c>
      <c r="BH16" s="67">
        <v>64.37</v>
      </c>
      <c r="BI16" s="67">
        <v>64.37</v>
      </c>
      <c r="BJ16" s="67">
        <v>64.37</v>
      </c>
      <c r="BK16" s="67">
        <v>64.37</v>
      </c>
      <c r="BL16" s="67">
        <v>64.37</v>
      </c>
      <c r="BM16" s="67">
        <v>64.37</v>
      </c>
      <c r="BN16" s="67">
        <v>64.37</v>
      </c>
      <c r="BO16" s="67">
        <v>64.37</v>
      </c>
      <c r="BP16" s="67">
        <v>64.37</v>
      </c>
      <c r="BQ16" s="67">
        <v>64.37</v>
      </c>
      <c r="BR16" s="67">
        <v>64.37</v>
      </c>
      <c r="BS16" s="67">
        <v>64.37</v>
      </c>
      <c r="BT16" s="67">
        <v>64.37</v>
      </c>
      <c r="BU16" s="95">
        <v>64.37</v>
      </c>
    </row>
    <row r="17" spans="1:73" ht="22.5" customHeight="1">
      <c r="A17" s="59">
        <v>4</v>
      </c>
      <c r="B17" s="81">
        <f t="shared" si="24"/>
        <v>1220.63</v>
      </c>
      <c r="C17" s="38">
        <f>AA17+AY17</f>
        <v>1083.42</v>
      </c>
      <c r="D17" s="38">
        <f t="shared" si="2"/>
        <v>1032.29</v>
      </c>
      <c r="E17" s="38">
        <f t="shared" si="3"/>
        <v>990.9899999999999</v>
      </c>
      <c r="F17" s="38">
        <f t="shared" si="4"/>
        <v>978.2499999999999</v>
      </c>
      <c r="G17" s="38">
        <f t="shared" si="5"/>
        <v>990.4599999999999</v>
      </c>
      <c r="H17" s="38">
        <f t="shared" si="6"/>
        <v>1141.92</v>
      </c>
      <c r="I17" s="38">
        <f t="shared" si="7"/>
        <v>1360.0400000000004</v>
      </c>
      <c r="J17" s="38">
        <f t="shared" si="8"/>
        <v>1513.6800000000003</v>
      </c>
      <c r="K17" s="38">
        <f t="shared" si="9"/>
        <v>1604.2800000000002</v>
      </c>
      <c r="L17" s="38">
        <f t="shared" si="10"/>
        <v>1621.0800000000004</v>
      </c>
      <c r="M17" s="38">
        <f t="shared" si="11"/>
        <v>1614.1399999999999</v>
      </c>
      <c r="N17" s="38">
        <f t="shared" si="12"/>
        <v>1603.4</v>
      </c>
      <c r="O17" s="38">
        <f t="shared" si="13"/>
        <v>1619.0900000000001</v>
      </c>
      <c r="P17" s="38">
        <f t="shared" si="14"/>
        <v>1615.0400000000004</v>
      </c>
      <c r="Q17" s="38">
        <f t="shared" si="15"/>
        <v>1611.38</v>
      </c>
      <c r="R17" s="38">
        <f t="shared" si="16"/>
        <v>1620.8500000000004</v>
      </c>
      <c r="S17" s="38">
        <f t="shared" si="17"/>
        <v>1588.4800000000005</v>
      </c>
      <c r="T17" s="38">
        <f t="shared" si="18"/>
        <v>1543.5100000000002</v>
      </c>
      <c r="U17" s="38">
        <f t="shared" si="19"/>
        <v>1522.8200000000002</v>
      </c>
      <c r="V17" s="38">
        <f t="shared" si="20"/>
        <v>1504.9900000000002</v>
      </c>
      <c r="W17" s="38">
        <f t="shared" si="21"/>
        <v>1558.3000000000002</v>
      </c>
      <c r="X17" s="38">
        <f t="shared" si="22"/>
        <v>1550.63</v>
      </c>
      <c r="Y17" s="82">
        <f t="shared" si="23"/>
        <v>1400.79</v>
      </c>
      <c r="Z17" s="117">
        <v>1156.2600000000002</v>
      </c>
      <c r="AA17" s="117">
        <v>1019.05</v>
      </c>
      <c r="AB17" s="117">
        <v>967.92</v>
      </c>
      <c r="AC17" s="117">
        <v>926.6199999999999</v>
      </c>
      <c r="AD17" s="117">
        <v>913.8799999999999</v>
      </c>
      <c r="AE17" s="117">
        <v>926.0899999999999</v>
      </c>
      <c r="AF17" s="117">
        <v>1077.5500000000002</v>
      </c>
      <c r="AG17" s="117">
        <v>1295.6700000000003</v>
      </c>
      <c r="AH17" s="117">
        <v>1449.3100000000002</v>
      </c>
      <c r="AI17" s="117">
        <v>1539.9100000000003</v>
      </c>
      <c r="AJ17" s="117">
        <v>1556.7100000000003</v>
      </c>
      <c r="AK17" s="117">
        <v>1549.77</v>
      </c>
      <c r="AL17" s="117">
        <v>1539.0300000000002</v>
      </c>
      <c r="AM17" s="117">
        <v>1554.72</v>
      </c>
      <c r="AN17" s="117">
        <v>1550.6700000000003</v>
      </c>
      <c r="AO17" s="117">
        <v>1547.0100000000002</v>
      </c>
      <c r="AP17" s="117">
        <v>1556.4800000000002</v>
      </c>
      <c r="AQ17" s="117">
        <v>1524.1100000000004</v>
      </c>
      <c r="AR17" s="117">
        <v>1479.1400000000003</v>
      </c>
      <c r="AS17" s="117">
        <v>1458.4500000000003</v>
      </c>
      <c r="AT17" s="117">
        <v>1440.6200000000001</v>
      </c>
      <c r="AU17" s="117">
        <v>1493.9300000000003</v>
      </c>
      <c r="AV17" s="117">
        <v>1486.2600000000002</v>
      </c>
      <c r="AW17" s="117">
        <v>1336.42</v>
      </c>
      <c r="AX17" s="94">
        <v>64.37</v>
      </c>
      <c r="AY17" s="67">
        <v>64.37</v>
      </c>
      <c r="AZ17" s="67">
        <v>64.37</v>
      </c>
      <c r="BA17" s="67">
        <v>64.37</v>
      </c>
      <c r="BB17" s="67">
        <v>64.37</v>
      </c>
      <c r="BC17" s="67">
        <v>64.37</v>
      </c>
      <c r="BD17" s="67">
        <v>64.37</v>
      </c>
      <c r="BE17" s="67">
        <v>64.37</v>
      </c>
      <c r="BF17" s="67">
        <v>64.37</v>
      </c>
      <c r="BG17" s="67">
        <v>64.37</v>
      </c>
      <c r="BH17" s="67">
        <v>64.37</v>
      </c>
      <c r="BI17" s="67">
        <v>64.37</v>
      </c>
      <c r="BJ17" s="67">
        <v>64.37</v>
      </c>
      <c r="BK17" s="67">
        <v>64.37</v>
      </c>
      <c r="BL17" s="67">
        <v>64.37</v>
      </c>
      <c r="BM17" s="67">
        <v>64.37</v>
      </c>
      <c r="BN17" s="67">
        <v>64.37</v>
      </c>
      <c r="BO17" s="67">
        <v>64.37</v>
      </c>
      <c r="BP17" s="67">
        <v>64.37</v>
      </c>
      <c r="BQ17" s="67">
        <v>64.37</v>
      </c>
      <c r="BR17" s="67">
        <v>64.37</v>
      </c>
      <c r="BS17" s="67">
        <v>64.37</v>
      </c>
      <c r="BT17" s="67">
        <v>64.37</v>
      </c>
      <c r="BU17" s="95">
        <v>64.37</v>
      </c>
    </row>
    <row r="18" spans="1:73" ht="22.5" customHeight="1">
      <c r="A18" s="59">
        <v>5</v>
      </c>
      <c r="B18" s="81">
        <f t="shared" si="24"/>
        <v>1127.0700000000002</v>
      </c>
      <c r="C18" s="38">
        <f t="shared" si="1"/>
        <v>974.91</v>
      </c>
      <c r="D18" s="38">
        <f t="shared" si="2"/>
        <v>885.98</v>
      </c>
      <c r="E18" s="38">
        <f t="shared" si="3"/>
        <v>860.5699999999999</v>
      </c>
      <c r="F18" s="38">
        <f t="shared" si="4"/>
        <v>845.4399999999999</v>
      </c>
      <c r="G18" s="38">
        <f t="shared" si="5"/>
        <v>863.9899999999999</v>
      </c>
      <c r="H18" s="38">
        <f t="shared" si="6"/>
        <v>1069.4299999999998</v>
      </c>
      <c r="I18" s="38">
        <f t="shared" si="7"/>
        <v>1288.17</v>
      </c>
      <c r="J18" s="38">
        <f t="shared" si="8"/>
        <v>1460.3300000000004</v>
      </c>
      <c r="K18" s="38">
        <f t="shared" si="9"/>
        <v>1554.23</v>
      </c>
      <c r="L18" s="38">
        <f t="shared" si="10"/>
        <v>1596.9700000000003</v>
      </c>
      <c r="M18" s="38">
        <f t="shared" si="11"/>
        <v>1584.5600000000004</v>
      </c>
      <c r="N18" s="38">
        <f t="shared" si="12"/>
        <v>1551.9500000000003</v>
      </c>
      <c r="O18" s="38">
        <f t="shared" si="13"/>
        <v>1587.5</v>
      </c>
      <c r="P18" s="38">
        <f t="shared" si="14"/>
        <v>1585.2900000000004</v>
      </c>
      <c r="Q18" s="38">
        <f t="shared" si="15"/>
        <v>1584.5400000000004</v>
      </c>
      <c r="R18" s="38">
        <f t="shared" si="16"/>
        <v>1598.9300000000003</v>
      </c>
      <c r="S18" s="38">
        <f t="shared" si="17"/>
        <v>1590.17</v>
      </c>
      <c r="T18" s="38">
        <f t="shared" si="18"/>
        <v>1552.9</v>
      </c>
      <c r="U18" s="38">
        <f t="shared" si="19"/>
        <v>1512.9900000000002</v>
      </c>
      <c r="V18" s="38">
        <f t="shared" si="20"/>
        <v>1487.7800000000002</v>
      </c>
      <c r="W18" s="38">
        <f t="shared" si="21"/>
        <v>1519.2200000000003</v>
      </c>
      <c r="X18" s="38">
        <f t="shared" si="22"/>
        <v>1495.0700000000002</v>
      </c>
      <c r="Y18" s="82">
        <f t="shared" si="23"/>
        <v>1321.2400000000002</v>
      </c>
      <c r="Z18" s="117">
        <v>1062.7</v>
      </c>
      <c r="AA18" s="117">
        <v>910.54</v>
      </c>
      <c r="AB18" s="117">
        <v>821.61</v>
      </c>
      <c r="AC18" s="117">
        <v>796.1999999999999</v>
      </c>
      <c r="AD18" s="117">
        <v>781.0699999999999</v>
      </c>
      <c r="AE18" s="117">
        <v>799.6199999999999</v>
      </c>
      <c r="AF18" s="117">
        <v>1005.06</v>
      </c>
      <c r="AG18" s="117">
        <v>1223.8000000000002</v>
      </c>
      <c r="AH18" s="117">
        <v>1395.9600000000003</v>
      </c>
      <c r="AI18" s="117">
        <v>1489.8600000000001</v>
      </c>
      <c r="AJ18" s="117">
        <v>1532.6000000000001</v>
      </c>
      <c r="AK18" s="117">
        <v>1520.1900000000003</v>
      </c>
      <c r="AL18" s="117">
        <v>1487.5800000000002</v>
      </c>
      <c r="AM18" s="117">
        <v>1523.13</v>
      </c>
      <c r="AN18" s="117">
        <v>1520.9200000000003</v>
      </c>
      <c r="AO18" s="117">
        <v>1520.1700000000003</v>
      </c>
      <c r="AP18" s="117">
        <v>1534.5600000000004</v>
      </c>
      <c r="AQ18" s="117">
        <v>1525.8000000000002</v>
      </c>
      <c r="AR18" s="117">
        <v>1488.5300000000002</v>
      </c>
      <c r="AS18" s="117">
        <v>1448.6200000000001</v>
      </c>
      <c r="AT18" s="117">
        <v>1423.41</v>
      </c>
      <c r="AU18" s="117">
        <v>1454.8500000000001</v>
      </c>
      <c r="AV18" s="117">
        <v>1430.7000000000003</v>
      </c>
      <c r="AW18" s="117">
        <v>1256.8700000000001</v>
      </c>
      <c r="AX18" s="94">
        <v>64.37</v>
      </c>
      <c r="AY18" s="67">
        <v>64.37</v>
      </c>
      <c r="AZ18" s="67">
        <v>64.37</v>
      </c>
      <c r="BA18" s="67">
        <v>64.37</v>
      </c>
      <c r="BB18" s="67">
        <v>64.37</v>
      </c>
      <c r="BC18" s="67">
        <v>64.37</v>
      </c>
      <c r="BD18" s="67">
        <v>64.37</v>
      </c>
      <c r="BE18" s="67">
        <v>64.37</v>
      </c>
      <c r="BF18" s="67">
        <v>64.37</v>
      </c>
      <c r="BG18" s="67">
        <v>64.37</v>
      </c>
      <c r="BH18" s="67">
        <v>64.37</v>
      </c>
      <c r="BI18" s="67">
        <v>64.37</v>
      </c>
      <c r="BJ18" s="67">
        <v>64.37</v>
      </c>
      <c r="BK18" s="67">
        <v>64.37</v>
      </c>
      <c r="BL18" s="67">
        <v>64.37</v>
      </c>
      <c r="BM18" s="67">
        <v>64.37</v>
      </c>
      <c r="BN18" s="67">
        <v>64.37</v>
      </c>
      <c r="BO18" s="67">
        <v>64.37</v>
      </c>
      <c r="BP18" s="67">
        <v>64.37</v>
      </c>
      <c r="BQ18" s="67">
        <v>64.37</v>
      </c>
      <c r="BR18" s="67">
        <v>64.37</v>
      </c>
      <c r="BS18" s="67">
        <v>64.37</v>
      </c>
      <c r="BT18" s="67">
        <v>64.37</v>
      </c>
      <c r="BU18" s="95">
        <v>64.37</v>
      </c>
    </row>
    <row r="19" spans="1:73" ht="22.5" customHeight="1">
      <c r="A19" s="59">
        <v>6</v>
      </c>
      <c r="B19" s="81">
        <f t="shared" si="24"/>
        <v>1302.5100000000002</v>
      </c>
      <c r="C19" s="38">
        <f t="shared" si="1"/>
        <v>1130.0299999999997</v>
      </c>
      <c r="D19" s="38">
        <f t="shared" si="2"/>
        <v>1047.78</v>
      </c>
      <c r="E19" s="38">
        <f t="shared" si="3"/>
        <v>996.92</v>
      </c>
      <c r="F19" s="38">
        <f t="shared" si="4"/>
        <v>988.1999999999999</v>
      </c>
      <c r="G19" s="38">
        <f t="shared" si="5"/>
        <v>962.93</v>
      </c>
      <c r="H19" s="38">
        <f t="shared" si="6"/>
        <v>1092.0300000000002</v>
      </c>
      <c r="I19" s="38">
        <f t="shared" si="7"/>
        <v>1289.1100000000001</v>
      </c>
      <c r="J19" s="38">
        <f t="shared" si="8"/>
        <v>1495.8500000000004</v>
      </c>
      <c r="K19" s="38">
        <f t="shared" si="9"/>
        <v>1600.15</v>
      </c>
      <c r="L19" s="38">
        <f t="shared" si="10"/>
        <v>1630.7400000000002</v>
      </c>
      <c r="M19" s="38">
        <f t="shared" si="11"/>
        <v>1611.2000000000003</v>
      </c>
      <c r="N19" s="38">
        <f t="shared" si="12"/>
        <v>1600.4100000000003</v>
      </c>
      <c r="O19" s="38">
        <f t="shared" si="13"/>
        <v>1615.5700000000002</v>
      </c>
      <c r="P19" s="38">
        <f t="shared" si="14"/>
        <v>1600.3600000000001</v>
      </c>
      <c r="Q19" s="38">
        <f t="shared" si="15"/>
        <v>1581.5700000000002</v>
      </c>
      <c r="R19" s="38">
        <f t="shared" si="16"/>
        <v>1587.1800000000003</v>
      </c>
      <c r="S19" s="38">
        <f t="shared" si="17"/>
        <v>1570.8500000000004</v>
      </c>
      <c r="T19" s="38">
        <f t="shared" si="18"/>
        <v>1544.67</v>
      </c>
      <c r="U19" s="38">
        <f t="shared" si="19"/>
        <v>1513.6400000000003</v>
      </c>
      <c r="V19" s="38">
        <f t="shared" si="20"/>
        <v>1485.4900000000002</v>
      </c>
      <c r="W19" s="38">
        <f t="shared" si="21"/>
        <v>1522.2000000000003</v>
      </c>
      <c r="X19" s="38">
        <f t="shared" si="22"/>
        <v>1510.4700000000003</v>
      </c>
      <c r="Y19" s="82">
        <f t="shared" si="23"/>
        <v>1334.69</v>
      </c>
      <c r="Z19" s="117">
        <v>1238.1400000000003</v>
      </c>
      <c r="AA19" s="117">
        <v>1065.6599999999999</v>
      </c>
      <c r="AB19" s="117">
        <v>983.41</v>
      </c>
      <c r="AC19" s="117">
        <v>932.55</v>
      </c>
      <c r="AD19" s="117">
        <v>923.8299999999999</v>
      </c>
      <c r="AE19" s="117">
        <v>898.56</v>
      </c>
      <c r="AF19" s="117">
        <v>1027.66</v>
      </c>
      <c r="AG19" s="117">
        <v>1224.7400000000002</v>
      </c>
      <c r="AH19" s="117">
        <v>1431.4800000000002</v>
      </c>
      <c r="AI19" s="117">
        <v>1535.7800000000002</v>
      </c>
      <c r="AJ19" s="117">
        <v>1566.3700000000003</v>
      </c>
      <c r="AK19" s="117">
        <v>1546.8300000000002</v>
      </c>
      <c r="AL19" s="117">
        <v>1536.0400000000002</v>
      </c>
      <c r="AM19" s="117">
        <v>1551.2000000000003</v>
      </c>
      <c r="AN19" s="117">
        <v>1535.9900000000002</v>
      </c>
      <c r="AO19" s="117">
        <v>1517.2</v>
      </c>
      <c r="AP19" s="117">
        <v>1522.8100000000002</v>
      </c>
      <c r="AQ19" s="117">
        <v>1506.4800000000002</v>
      </c>
      <c r="AR19" s="117">
        <v>1480.3000000000002</v>
      </c>
      <c r="AS19" s="117">
        <v>1449.2700000000002</v>
      </c>
      <c r="AT19" s="117">
        <v>1421.1200000000003</v>
      </c>
      <c r="AU19" s="117">
        <v>1457.8300000000002</v>
      </c>
      <c r="AV19" s="117">
        <v>1446.1000000000004</v>
      </c>
      <c r="AW19" s="117">
        <v>1270.3200000000002</v>
      </c>
      <c r="AX19" s="94">
        <v>64.37</v>
      </c>
      <c r="AY19" s="67">
        <v>64.37</v>
      </c>
      <c r="AZ19" s="67">
        <v>64.37</v>
      </c>
      <c r="BA19" s="67">
        <v>64.37</v>
      </c>
      <c r="BB19" s="67">
        <v>64.37</v>
      </c>
      <c r="BC19" s="67">
        <v>64.37</v>
      </c>
      <c r="BD19" s="67">
        <v>64.37</v>
      </c>
      <c r="BE19" s="67">
        <v>64.37</v>
      </c>
      <c r="BF19" s="67">
        <v>64.37</v>
      </c>
      <c r="BG19" s="67">
        <v>64.37</v>
      </c>
      <c r="BH19" s="67">
        <v>64.37</v>
      </c>
      <c r="BI19" s="67">
        <v>64.37</v>
      </c>
      <c r="BJ19" s="67">
        <v>64.37</v>
      </c>
      <c r="BK19" s="67">
        <v>64.37</v>
      </c>
      <c r="BL19" s="67">
        <v>64.37</v>
      </c>
      <c r="BM19" s="67">
        <v>64.37</v>
      </c>
      <c r="BN19" s="67">
        <v>64.37</v>
      </c>
      <c r="BO19" s="67">
        <v>64.37</v>
      </c>
      <c r="BP19" s="67">
        <v>64.37</v>
      </c>
      <c r="BQ19" s="67">
        <v>64.37</v>
      </c>
      <c r="BR19" s="67">
        <v>64.37</v>
      </c>
      <c r="BS19" s="67">
        <v>64.37</v>
      </c>
      <c r="BT19" s="67">
        <v>64.37</v>
      </c>
      <c r="BU19" s="95">
        <v>64.37</v>
      </c>
    </row>
    <row r="20" spans="1:73" ht="22.5" customHeight="1">
      <c r="A20" s="59">
        <v>7</v>
      </c>
      <c r="B20" s="81">
        <f t="shared" si="24"/>
        <v>1156.17</v>
      </c>
      <c r="C20" s="38">
        <f t="shared" si="1"/>
        <v>1015.1800000000001</v>
      </c>
      <c r="D20" s="38">
        <f t="shared" si="2"/>
        <v>984.13</v>
      </c>
      <c r="E20" s="38">
        <f t="shared" si="3"/>
        <v>925.09</v>
      </c>
      <c r="F20" s="38">
        <f t="shared" si="4"/>
        <v>910.3499999999999</v>
      </c>
      <c r="G20" s="38">
        <f t="shared" si="5"/>
        <v>944.66</v>
      </c>
      <c r="H20" s="38">
        <f t="shared" si="6"/>
        <v>1112.06</v>
      </c>
      <c r="I20" s="38">
        <f t="shared" si="7"/>
        <v>1268.2000000000003</v>
      </c>
      <c r="J20" s="38">
        <f t="shared" si="8"/>
        <v>1485.7500000000005</v>
      </c>
      <c r="K20" s="38">
        <f t="shared" si="9"/>
        <v>1584.0200000000004</v>
      </c>
      <c r="L20" s="38">
        <f t="shared" si="10"/>
        <v>1605.3500000000004</v>
      </c>
      <c r="M20" s="38">
        <f t="shared" si="11"/>
        <v>1598.8900000000003</v>
      </c>
      <c r="N20" s="38">
        <f t="shared" si="12"/>
        <v>1594.3200000000002</v>
      </c>
      <c r="O20" s="38">
        <f t="shared" si="13"/>
        <v>1609.2800000000002</v>
      </c>
      <c r="P20" s="38">
        <f t="shared" si="14"/>
        <v>1601.1100000000001</v>
      </c>
      <c r="Q20" s="38">
        <f t="shared" si="15"/>
        <v>1606.3900000000003</v>
      </c>
      <c r="R20" s="38">
        <f t="shared" si="16"/>
        <v>1618.85</v>
      </c>
      <c r="S20" s="38">
        <f t="shared" si="17"/>
        <v>1606.4500000000003</v>
      </c>
      <c r="T20" s="38">
        <f t="shared" si="18"/>
        <v>1593.1400000000003</v>
      </c>
      <c r="U20" s="38">
        <f t="shared" si="19"/>
        <v>1552.1200000000003</v>
      </c>
      <c r="V20" s="38">
        <f t="shared" si="20"/>
        <v>1530.6100000000001</v>
      </c>
      <c r="W20" s="38">
        <f t="shared" si="21"/>
        <v>1565.3900000000003</v>
      </c>
      <c r="X20" s="38">
        <f t="shared" si="22"/>
        <v>1574.5400000000004</v>
      </c>
      <c r="Y20" s="82">
        <f t="shared" si="23"/>
        <v>1419.79</v>
      </c>
      <c r="Z20" s="117">
        <v>1091.8</v>
      </c>
      <c r="AA20" s="117">
        <v>950.8100000000001</v>
      </c>
      <c r="AB20" s="117">
        <v>919.76</v>
      </c>
      <c r="AC20" s="117">
        <v>860.72</v>
      </c>
      <c r="AD20" s="117">
        <v>845.9799999999999</v>
      </c>
      <c r="AE20" s="117">
        <v>880.29</v>
      </c>
      <c r="AF20" s="117">
        <v>1047.6899999999998</v>
      </c>
      <c r="AG20" s="117">
        <v>1203.8300000000002</v>
      </c>
      <c r="AH20" s="117">
        <v>1421.3800000000003</v>
      </c>
      <c r="AI20" s="117">
        <v>1519.6500000000003</v>
      </c>
      <c r="AJ20" s="117">
        <v>1540.9800000000002</v>
      </c>
      <c r="AK20" s="117">
        <v>1534.5200000000002</v>
      </c>
      <c r="AL20" s="117">
        <v>1529.9500000000003</v>
      </c>
      <c r="AM20" s="117">
        <v>1544.9100000000003</v>
      </c>
      <c r="AN20" s="117">
        <v>1536.7400000000002</v>
      </c>
      <c r="AO20" s="117">
        <v>1542.0200000000002</v>
      </c>
      <c r="AP20" s="117">
        <v>1554.48</v>
      </c>
      <c r="AQ20" s="117">
        <v>1542.0800000000002</v>
      </c>
      <c r="AR20" s="117">
        <v>1528.7700000000002</v>
      </c>
      <c r="AS20" s="117">
        <v>1487.7500000000002</v>
      </c>
      <c r="AT20" s="117">
        <v>1466.24</v>
      </c>
      <c r="AU20" s="117">
        <v>1501.0200000000002</v>
      </c>
      <c r="AV20" s="117">
        <v>1510.1700000000003</v>
      </c>
      <c r="AW20" s="117">
        <v>1355.42</v>
      </c>
      <c r="AX20" s="94">
        <v>64.37</v>
      </c>
      <c r="AY20" s="67">
        <v>64.37</v>
      </c>
      <c r="AZ20" s="67">
        <v>64.37</v>
      </c>
      <c r="BA20" s="67">
        <v>64.37</v>
      </c>
      <c r="BB20" s="67">
        <v>64.37</v>
      </c>
      <c r="BC20" s="67">
        <v>64.37</v>
      </c>
      <c r="BD20" s="67">
        <v>64.37</v>
      </c>
      <c r="BE20" s="67">
        <v>64.37</v>
      </c>
      <c r="BF20" s="67">
        <v>64.37</v>
      </c>
      <c r="BG20" s="67">
        <v>64.37</v>
      </c>
      <c r="BH20" s="67">
        <v>64.37</v>
      </c>
      <c r="BI20" s="67">
        <v>64.37</v>
      </c>
      <c r="BJ20" s="67">
        <v>64.37</v>
      </c>
      <c r="BK20" s="67">
        <v>64.37</v>
      </c>
      <c r="BL20" s="67">
        <v>64.37</v>
      </c>
      <c r="BM20" s="67">
        <v>64.37</v>
      </c>
      <c r="BN20" s="67">
        <v>64.37</v>
      </c>
      <c r="BO20" s="67">
        <v>64.37</v>
      </c>
      <c r="BP20" s="67">
        <v>64.37</v>
      </c>
      <c r="BQ20" s="67">
        <v>64.37</v>
      </c>
      <c r="BR20" s="67">
        <v>64.37</v>
      </c>
      <c r="BS20" s="67">
        <v>64.37</v>
      </c>
      <c r="BT20" s="67">
        <v>64.37</v>
      </c>
      <c r="BU20" s="95">
        <v>64.37</v>
      </c>
    </row>
    <row r="21" spans="1:73" ht="22.5" customHeight="1">
      <c r="A21" s="59">
        <v>8</v>
      </c>
      <c r="B21" s="81">
        <f t="shared" si="24"/>
        <v>1324.9100000000003</v>
      </c>
      <c r="C21" s="38">
        <f t="shared" si="1"/>
        <v>1247.5</v>
      </c>
      <c r="D21" s="38">
        <f t="shared" si="2"/>
        <v>1185.5900000000001</v>
      </c>
      <c r="E21" s="38">
        <f t="shared" si="3"/>
        <v>1130.5900000000001</v>
      </c>
      <c r="F21" s="38">
        <f t="shared" si="4"/>
        <v>1056.96</v>
      </c>
      <c r="G21" s="38">
        <f t="shared" si="5"/>
        <v>1007.52</v>
      </c>
      <c r="H21" s="38">
        <f t="shared" si="6"/>
        <v>1143.63</v>
      </c>
      <c r="I21" s="38">
        <f t="shared" si="7"/>
        <v>1204.7400000000002</v>
      </c>
      <c r="J21" s="38">
        <f t="shared" si="8"/>
        <v>1409.46</v>
      </c>
      <c r="K21" s="38">
        <f t="shared" si="9"/>
        <v>1534.65</v>
      </c>
      <c r="L21" s="38">
        <f t="shared" si="10"/>
        <v>1580.79</v>
      </c>
      <c r="M21" s="38">
        <f t="shared" si="11"/>
        <v>1597.21</v>
      </c>
      <c r="N21" s="38">
        <f t="shared" si="12"/>
        <v>1587.5</v>
      </c>
      <c r="O21" s="38">
        <f t="shared" si="13"/>
        <v>1604.2100000000005</v>
      </c>
      <c r="P21" s="38">
        <f t="shared" si="14"/>
        <v>1585.6600000000003</v>
      </c>
      <c r="Q21" s="38">
        <f t="shared" si="15"/>
        <v>1564.2600000000002</v>
      </c>
      <c r="R21" s="38">
        <f t="shared" si="16"/>
        <v>1558.8500000000004</v>
      </c>
      <c r="S21" s="38">
        <f t="shared" si="17"/>
        <v>1533.8900000000003</v>
      </c>
      <c r="T21" s="38">
        <f t="shared" si="18"/>
        <v>1523.5100000000002</v>
      </c>
      <c r="U21" s="38">
        <f t="shared" si="19"/>
        <v>1524.2800000000002</v>
      </c>
      <c r="V21" s="38">
        <f t="shared" si="20"/>
        <v>1490.7400000000002</v>
      </c>
      <c r="W21" s="38">
        <f t="shared" si="21"/>
        <v>1520.71</v>
      </c>
      <c r="X21" s="38">
        <f t="shared" si="22"/>
        <v>1535.62</v>
      </c>
      <c r="Y21" s="82">
        <f t="shared" si="23"/>
        <v>1420.1400000000003</v>
      </c>
      <c r="Z21" s="117">
        <v>1260.5400000000002</v>
      </c>
      <c r="AA21" s="117">
        <v>1183.13</v>
      </c>
      <c r="AB21" s="117">
        <v>1121.22</v>
      </c>
      <c r="AC21" s="117">
        <v>1066.22</v>
      </c>
      <c r="AD21" s="117">
        <v>992.59</v>
      </c>
      <c r="AE21" s="117">
        <v>943.15</v>
      </c>
      <c r="AF21" s="117">
        <v>1079.2600000000002</v>
      </c>
      <c r="AG21" s="117">
        <v>1140.3700000000001</v>
      </c>
      <c r="AH21" s="117">
        <v>1345.0900000000001</v>
      </c>
      <c r="AI21" s="117">
        <v>1470.2800000000002</v>
      </c>
      <c r="AJ21" s="117">
        <v>1516.42</v>
      </c>
      <c r="AK21" s="117">
        <v>1532.8400000000001</v>
      </c>
      <c r="AL21" s="117">
        <v>1523.13</v>
      </c>
      <c r="AM21" s="117">
        <v>1539.8400000000004</v>
      </c>
      <c r="AN21" s="117">
        <v>1521.2900000000002</v>
      </c>
      <c r="AO21" s="117">
        <v>1499.8900000000003</v>
      </c>
      <c r="AP21" s="117">
        <v>1494.4800000000002</v>
      </c>
      <c r="AQ21" s="117">
        <v>1469.5200000000002</v>
      </c>
      <c r="AR21" s="117">
        <v>1459.14</v>
      </c>
      <c r="AS21" s="117">
        <v>1459.91</v>
      </c>
      <c r="AT21" s="117">
        <v>1426.3700000000003</v>
      </c>
      <c r="AU21" s="117">
        <v>1456.3400000000001</v>
      </c>
      <c r="AV21" s="117">
        <v>1471.25</v>
      </c>
      <c r="AW21" s="117">
        <v>1355.7700000000002</v>
      </c>
      <c r="AX21" s="94">
        <v>64.37</v>
      </c>
      <c r="AY21" s="67">
        <v>64.37</v>
      </c>
      <c r="AZ21" s="67">
        <v>64.37</v>
      </c>
      <c r="BA21" s="67">
        <v>64.37</v>
      </c>
      <c r="BB21" s="67">
        <v>64.37</v>
      </c>
      <c r="BC21" s="67">
        <v>64.37</v>
      </c>
      <c r="BD21" s="67">
        <v>64.37</v>
      </c>
      <c r="BE21" s="67">
        <v>64.37</v>
      </c>
      <c r="BF21" s="67">
        <v>64.37</v>
      </c>
      <c r="BG21" s="67">
        <v>64.37</v>
      </c>
      <c r="BH21" s="67">
        <v>64.37</v>
      </c>
      <c r="BI21" s="67">
        <v>64.37</v>
      </c>
      <c r="BJ21" s="67">
        <v>64.37</v>
      </c>
      <c r="BK21" s="67">
        <v>64.37</v>
      </c>
      <c r="BL21" s="67">
        <v>64.37</v>
      </c>
      <c r="BM21" s="67">
        <v>64.37</v>
      </c>
      <c r="BN21" s="67">
        <v>64.37</v>
      </c>
      <c r="BO21" s="67">
        <v>64.37</v>
      </c>
      <c r="BP21" s="67">
        <v>64.37</v>
      </c>
      <c r="BQ21" s="67">
        <v>64.37</v>
      </c>
      <c r="BR21" s="67">
        <v>64.37</v>
      </c>
      <c r="BS21" s="67">
        <v>64.37</v>
      </c>
      <c r="BT21" s="67">
        <v>64.37</v>
      </c>
      <c r="BU21" s="95">
        <v>64.37</v>
      </c>
    </row>
    <row r="22" spans="1:73" ht="22.5" customHeight="1">
      <c r="A22" s="59">
        <v>9</v>
      </c>
      <c r="B22" s="81">
        <f t="shared" si="24"/>
        <v>1284.1800000000003</v>
      </c>
      <c r="C22" s="38">
        <f t="shared" si="1"/>
        <v>1191.15</v>
      </c>
      <c r="D22" s="38">
        <f t="shared" si="2"/>
        <v>1119.0700000000002</v>
      </c>
      <c r="E22" s="38">
        <f t="shared" si="3"/>
        <v>983.68</v>
      </c>
      <c r="F22" s="38">
        <f t="shared" si="4"/>
        <v>418.76</v>
      </c>
      <c r="G22" s="38">
        <f t="shared" si="5"/>
        <v>320.86</v>
      </c>
      <c r="H22" s="38">
        <f t="shared" si="6"/>
        <v>766.23</v>
      </c>
      <c r="I22" s="38">
        <f t="shared" si="7"/>
        <v>1063.42</v>
      </c>
      <c r="J22" s="38">
        <f t="shared" si="8"/>
        <v>1239.7600000000002</v>
      </c>
      <c r="K22" s="38">
        <f t="shared" si="9"/>
        <v>1395.6100000000001</v>
      </c>
      <c r="L22" s="38">
        <f t="shared" si="10"/>
        <v>1487.4</v>
      </c>
      <c r="M22" s="38">
        <f t="shared" si="11"/>
        <v>1518.13</v>
      </c>
      <c r="N22" s="38">
        <f t="shared" si="12"/>
        <v>1515.23</v>
      </c>
      <c r="O22" s="38">
        <f t="shared" si="13"/>
        <v>1519.7600000000002</v>
      </c>
      <c r="P22" s="38">
        <f t="shared" si="14"/>
        <v>1502.4100000000003</v>
      </c>
      <c r="Q22" s="38">
        <f t="shared" si="15"/>
        <v>1501.0200000000004</v>
      </c>
      <c r="R22" s="38">
        <f t="shared" si="16"/>
        <v>1493.23</v>
      </c>
      <c r="S22" s="38">
        <f t="shared" si="17"/>
        <v>1500.5900000000001</v>
      </c>
      <c r="T22" s="38">
        <f t="shared" si="18"/>
        <v>1513.9700000000003</v>
      </c>
      <c r="U22" s="38">
        <f t="shared" si="19"/>
        <v>1492.6200000000003</v>
      </c>
      <c r="V22" s="38">
        <f t="shared" si="20"/>
        <v>1513.6600000000003</v>
      </c>
      <c r="W22" s="38">
        <f t="shared" si="21"/>
        <v>1566.5100000000002</v>
      </c>
      <c r="X22" s="38">
        <f t="shared" si="22"/>
        <v>1563.71</v>
      </c>
      <c r="Y22" s="82">
        <f t="shared" si="23"/>
        <v>1417.7900000000004</v>
      </c>
      <c r="Z22" s="117">
        <v>1219.8100000000002</v>
      </c>
      <c r="AA22" s="117">
        <v>1126.7800000000002</v>
      </c>
      <c r="AB22" s="117">
        <v>1054.7</v>
      </c>
      <c r="AC22" s="117">
        <v>919.31</v>
      </c>
      <c r="AD22" s="117">
        <v>354.39</v>
      </c>
      <c r="AE22" s="117">
        <v>256.49</v>
      </c>
      <c r="AF22" s="117">
        <v>701.86</v>
      </c>
      <c r="AG22" s="117">
        <v>999.05</v>
      </c>
      <c r="AH22" s="117">
        <v>1175.39</v>
      </c>
      <c r="AI22" s="117">
        <v>1331.24</v>
      </c>
      <c r="AJ22" s="117">
        <v>1423.0300000000002</v>
      </c>
      <c r="AK22" s="117">
        <v>1453.7600000000002</v>
      </c>
      <c r="AL22" s="117">
        <v>1450.8600000000001</v>
      </c>
      <c r="AM22" s="117">
        <v>1455.39</v>
      </c>
      <c r="AN22" s="117">
        <v>1438.0400000000002</v>
      </c>
      <c r="AO22" s="117">
        <v>1436.6500000000003</v>
      </c>
      <c r="AP22" s="117">
        <v>1428.8600000000001</v>
      </c>
      <c r="AQ22" s="117">
        <v>1436.2200000000003</v>
      </c>
      <c r="AR22" s="117">
        <v>1449.6000000000001</v>
      </c>
      <c r="AS22" s="117">
        <v>1428.2500000000002</v>
      </c>
      <c r="AT22" s="117">
        <v>1449.2900000000002</v>
      </c>
      <c r="AU22" s="117">
        <v>1502.14</v>
      </c>
      <c r="AV22" s="117">
        <v>1499.3400000000001</v>
      </c>
      <c r="AW22" s="117">
        <v>1353.4200000000003</v>
      </c>
      <c r="AX22" s="94">
        <v>64.37</v>
      </c>
      <c r="AY22" s="67">
        <v>64.37</v>
      </c>
      <c r="AZ22" s="67">
        <v>64.37</v>
      </c>
      <c r="BA22" s="67">
        <v>64.37</v>
      </c>
      <c r="BB22" s="67">
        <v>64.37</v>
      </c>
      <c r="BC22" s="67">
        <v>64.37</v>
      </c>
      <c r="BD22" s="67">
        <v>64.37</v>
      </c>
      <c r="BE22" s="67">
        <v>64.37</v>
      </c>
      <c r="BF22" s="67">
        <v>64.37</v>
      </c>
      <c r="BG22" s="67">
        <v>64.37</v>
      </c>
      <c r="BH22" s="67">
        <v>64.37</v>
      </c>
      <c r="BI22" s="67">
        <v>64.37</v>
      </c>
      <c r="BJ22" s="67">
        <v>64.37</v>
      </c>
      <c r="BK22" s="67">
        <v>64.37</v>
      </c>
      <c r="BL22" s="67">
        <v>64.37</v>
      </c>
      <c r="BM22" s="67">
        <v>64.37</v>
      </c>
      <c r="BN22" s="67">
        <v>64.37</v>
      </c>
      <c r="BO22" s="67">
        <v>64.37</v>
      </c>
      <c r="BP22" s="67">
        <v>64.37</v>
      </c>
      <c r="BQ22" s="67">
        <v>64.37</v>
      </c>
      <c r="BR22" s="67">
        <v>64.37</v>
      </c>
      <c r="BS22" s="67">
        <v>64.37</v>
      </c>
      <c r="BT22" s="67">
        <v>64.37</v>
      </c>
      <c r="BU22" s="95">
        <v>64.37</v>
      </c>
    </row>
    <row r="23" spans="1:73" ht="22.5" customHeight="1">
      <c r="A23" s="59">
        <v>10</v>
      </c>
      <c r="B23" s="81">
        <f t="shared" si="24"/>
        <v>1322.81</v>
      </c>
      <c r="C23" s="38">
        <f t="shared" si="1"/>
        <v>1206.5</v>
      </c>
      <c r="D23" s="38">
        <f t="shared" si="2"/>
        <v>1139.92</v>
      </c>
      <c r="E23" s="38">
        <f t="shared" si="3"/>
        <v>1027.21</v>
      </c>
      <c r="F23" s="38">
        <f t="shared" si="4"/>
        <v>987.74</v>
      </c>
      <c r="G23" s="38">
        <f t="shared" si="5"/>
        <v>320.84000000000003</v>
      </c>
      <c r="H23" s="38">
        <f t="shared" si="6"/>
        <v>1151.1799999999998</v>
      </c>
      <c r="I23" s="38">
        <f t="shared" si="7"/>
        <v>1316.37</v>
      </c>
      <c r="J23" s="38">
        <f t="shared" si="8"/>
        <v>1503.1600000000003</v>
      </c>
      <c r="K23" s="38">
        <f t="shared" si="9"/>
        <v>1587.1200000000003</v>
      </c>
      <c r="L23" s="38">
        <f t="shared" si="10"/>
        <v>1644.79</v>
      </c>
      <c r="M23" s="38">
        <f t="shared" si="11"/>
        <v>1623.46</v>
      </c>
      <c r="N23" s="38">
        <f t="shared" si="12"/>
        <v>1608.7600000000002</v>
      </c>
      <c r="O23" s="38">
        <f t="shared" si="13"/>
        <v>1666.9800000000005</v>
      </c>
      <c r="P23" s="38">
        <f t="shared" si="14"/>
        <v>1714.3700000000003</v>
      </c>
      <c r="Q23" s="38">
        <f t="shared" si="15"/>
        <v>1648.6200000000003</v>
      </c>
      <c r="R23" s="38">
        <f t="shared" si="16"/>
        <v>1645.42</v>
      </c>
      <c r="S23" s="38">
        <f t="shared" si="17"/>
        <v>1605.3700000000003</v>
      </c>
      <c r="T23" s="38">
        <f t="shared" si="18"/>
        <v>1587.62</v>
      </c>
      <c r="U23" s="38">
        <f t="shared" si="19"/>
        <v>1531.7300000000005</v>
      </c>
      <c r="V23" s="38">
        <f t="shared" si="20"/>
        <v>1538.3600000000001</v>
      </c>
      <c r="W23" s="38">
        <f t="shared" si="21"/>
        <v>1555.25</v>
      </c>
      <c r="X23" s="38">
        <f t="shared" si="22"/>
        <v>1522.9300000000003</v>
      </c>
      <c r="Y23" s="82">
        <f t="shared" si="23"/>
        <v>1348.38</v>
      </c>
      <c r="Z23" s="117">
        <v>1258.44</v>
      </c>
      <c r="AA23" s="117">
        <v>1142.13</v>
      </c>
      <c r="AB23" s="117">
        <v>1075.5500000000002</v>
      </c>
      <c r="AC23" s="117">
        <v>962.8399999999999</v>
      </c>
      <c r="AD23" s="117">
        <v>923.37</v>
      </c>
      <c r="AE23" s="117">
        <v>256.47</v>
      </c>
      <c r="AF23" s="117">
        <v>1086.81</v>
      </c>
      <c r="AG23" s="117">
        <v>1252</v>
      </c>
      <c r="AH23" s="117">
        <v>1438.7900000000002</v>
      </c>
      <c r="AI23" s="117">
        <v>1522.7500000000002</v>
      </c>
      <c r="AJ23" s="117">
        <v>1580.42</v>
      </c>
      <c r="AK23" s="117">
        <v>1559.0900000000001</v>
      </c>
      <c r="AL23" s="117">
        <v>1544.39</v>
      </c>
      <c r="AM23" s="117">
        <v>1602.6100000000004</v>
      </c>
      <c r="AN23" s="117">
        <v>1650.0000000000002</v>
      </c>
      <c r="AO23" s="117">
        <v>1584.2500000000002</v>
      </c>
      <c r="AP23" s="117">
        <v>1581.0500000000002</v>
      </c>
      <c r="AQ23" s="117">
        <v>1541.0000000000002</v>
      </c>
      <c r="AR23" s="117">
        <v>1523.25</v>
      </c>
      <c r="AS23" s="117">
        <v>1467.3600000000004</v>
      </c>
      <c r="AT23" s="117">
        <v>1473.9900000000002</v>
      </c>
      <c r="AU23" s="117">
        <v>1490.88</v>
      </c>
      <c r="AV23" s="117">
        <v>1458.5600000000002</v>
      </c>
      <c r="AW23" s="117">
        <v>1284.01</v>
      </c>
      <c r="AX23" s="94">
        <v>64.37</v>
      </c>
      <c r="AY23" s="67">
        <v>64.37</v>
      </c>
      <c r="AZ23" s="67">
        <v>64.37</v>
      </c>
      <c r="BA23" s="67">
        <v>64.37</v>
      </c>
      <c r="BB23" s="67">
        <v>64.37</v>
      </c>
      <c r="BC23" s="67">
        <v>64.37</v>
      </c>
      <c r="BD23" s="67">
        <v>64.37</v>
      </c>
      <c r="BE23" s="67">
        <v>64.37</v>
      </c>
      <c r="BF23" s="67">
        <v>64.37</v>
      </c>
      <c r="BG23" s="67">
        <v>64.37</v>
      </c>
      <c r="BH23" s="67">
        <v>64.37</v>
      </c>
      <c r="BI23" s="67">
        <v>64.37</v>
      </c>
      <c r="BJ23" s="67">
        <v>64.37</v>
      </c>
      <c r="BK23" s="67">
        <v>64.37</v>
      </c>
      <c r="BL23" s="67">
        <v>64.37</v>
      </c>
      <c r="BM23" s="67">
        <v>64.37</v>
      </c>
      <c r="BN23" s="67">
        <v>64.37</v>
      </c>
      <c r="BO23" s="67">
        <v>64.37</v>
      </c>
      <c r="BP23" s="67">
        <v>64.37</v>
      </c>
      <c r="BQ23" s="67">
        <v>64.37</v>
      </c>
      <c r="BR23" s="67">
        <v>64.37</v>
      </c>
      <c r="BS23" s="67">
        <v>64.37</v>
      </c>
      <c r="BT23" s="67">
        <v>64.37</v>
      </c>
      <c r="BU23" s="95">
        <v>64.37</v>
      </c>
    </row>
    <row r="24" spans="1:73" ht="22.5" customHeight="1">
      <c r="A24" s="59">
        <v>11</v>
      </c>
      <c r="B24" s="81">
        <f t="shared" si="24"/>
        <v>1269.79</v>
      </c>
      <c r="C24" s="38">
        <f t="shared" si="1"/>
        <v>1121.1999999999998</v>
      </c>
      <c r="D24" s="38">
        <f t="shared" si="2"/>
        <v>1120.0299999999997</v>
      </c>
      <c r="E24" s="38">
        <f t="shared" si="3"/>
        <v>1056.1999999999998</v>
      </c>
      <c r="F24" s="38">
        <f t="shared" si="4"/>
        <v>1012.77</v>
      </c>
      <c r="G24" s="38">
        <f t="shared" si="5"/>
        <v>1058.51</v>
      </c>
      <c r="H24" s="38">
        <f t="shared" si="6"/>
        <v>1213</v>
      </c>
      <c r="I24" s="38">
        <f t="shared" si="7"/>
        <v>1338.29</v>
      </c>
      <c r="J24" s="38">
        <f t="shared" si="8"/>
        <v>1511.1200000000003</v>
      </c>
      <c r="K24" s="38">
        <f t="shared" si="9"/>
        <v>1608.9</v>
      </c>
      <c r="L24" s="38">
        <f t="shared" si="10"/>
        <v>1652.5600000000004</v>
      </c>
      <c r="M24" s="38">
        <f t="shared" si="11"/>
        <v>1623.04</v>
      </c>
      <c r="N24" s="38">
        <f t="shared" si="12"/>
        <v>1596.73</v>
      </c>
      <c r="O24" s="38">
        <f t="shared" si="13"/>
        <v>1629.37</v>
      </c>
      <c r="P24" s="38">
        <f t="shared" si="14"/>
        <v>1689.6200000000003</v>
      </c>
      <c r="Q24" s="38">
        <f t="shared" si="15"/>
        <v>1653.3300000000004</v>
      </c>
      <c r="R24" s="38">
        <f t="shared" si="16"/>
        <v>1643.6100000000001</v>
      </c>
      <c r="S24" s="38">
        <f t="shared" si="17"/>
        <v>1607.3600000000001</v>
      </c>
      <c r="T24" s="38">
        <f t="shared" si="18"/>
        <v>1595.2700000000004</v>
      </c>
      <c r="U24" s="38">
        <f t="shared" si="19"/>
        <v>1535.7800000000002</v>
      </c>
      <c r="V24" s="38">
        <f t="shared" si="20"/>
        <v>1527.3700000000003</v>
      </c>
      <c r="W24" s="38">
        <f t="shared" si="21"/>
        <v>1533.5500000000002</v>
      </c>
      <c r="X24" s="38">
        <f t="shared" si="22"/>
        <v>1524.71</v>
      </c>
      <c r="Y24" s="82">
        <f t="shared" si="23"/>
        <v>1376.9100000000003</v>
      </c>
      <c r="Z24" s="117">
        <v>1205.42</v>
      </c>
      <c r="AA24" s="117">
        <v>1056.83</v>
      </c>
      <c r="AB24" s="117">
        <v>1055.6599999999999</v>
      </c>
      <c r="AC24" s="117">
        <v>991.8299999999999</v>
      </c>
      <c r="AD24" s="117">
        <v>948.4</v>
      </c>
      <c r="AE24" s="117">
        <v>994.14</v>
      </c>
      <c r="AF24" s="117">
        <v>1148.63</v>
      </c>
      <c r="AG24" s="117">
        <v>1273.92</v>
      </c>
      <c r="AH24" s="117">
        <v>1446.7500000000002</v>
      </c>
      <c r="AI24" s="117">
        <v>1544.5300000000002</v>
      </c>
      <c r="AJ24" s="117">
        <v>1588.1900000000003</v>
      </c>
      <c r="AK24" s="117">
        <v>1558.67</v>
      </c>
      <c r="AL24" s="117">
        <v>1532.3600000000001</v>
      </c>
      <c r="AM24" s="117">
        <v>1565</v>
      </c>
      <c r="AN24" s="117">
        <v>1625.2500000000002</v>
      </c>
      <c r="AO24" s="117">
        <v>1588.9600000000003</v>
      </c>
      <c r="AP24" s="117">
        <v>1579.2400000000002</v>
      </c>
      <c r="AQ24" s="117">
        <v>1542.9900000000002</v>
      </c>
      <c r="AR24" s="117">
        <v>1530.9000000000003</v>
      </c>
      <c r="AS24" s="117">
        <v>1471.41</v>
      </c>
      <c r="AT24" s="117">
        <v>1463.0000000000002</v>
      </c>
      <c r="AU24" s="117">
        <v>1469.1800000000003</v>
      </c>
      <c r="AV24" s="117">
        <v>1460.3400000000001</v>
      </c>
      <c r="AW24" s="117">
        <v>1312.5400000000002</v>
      </c>
      <c r="AX24" s="94">
        <v>64.37</v>
      </c>
      <c r="AY24" s="67">
        <v>64.37</v>
      </c>
      <c r="AZ24" s="67">
        <v>64.37</v>
      </c>
      <c r="BA24" s="67">
        <v>64.37</v>
      </c>
      <c r="BB24" s="67">
        <v>64.37</v>
      </c>
      <c r="BC24" s="67">
        <v>64.37</v>
      </c>
      <c r="BD24" s="67">
        <v>64.37</v>
      </c>
      <c r="BE24" s="67">
        <v>64.37</v>
      </c>
      <c r="BF24" s="67">
        <v>64.37</v>
      </c>
      <c r="BG24" s="67">
        <v>64.37</v>
      </c>
      <c r="BH24" s="67">
        <v>64.37</v>
      </c>
      <c r="BI24" s="67">
        <v>64.37</v>
      </c>
      <c r="BJ24" s="67">
        <v>64.37</v>
      </c>
      <c r="BK24" s="67">
        <v>64.37</v>
      </c>
      <c r="BL24" s="67">
        <v>64.37</v>
      </c>
      <c r="BM24" s="67">
        <v>64.37</v>
      </c>
      <c r="BN24" s="67">
        <v>64.37</v>
      </c>
      <c r="BO24" s="67">
        <v>64.37</v>
      </c>
      <c r="BP24" s="67">
        <v>64.37</v>
      </c>
      <c r="BQ24" s="67">
        <v>64.37</v>
      </c>
      <c r="BR24" s="67">
        <v>64.37</v>
      </c>
      <c r="BS24" s="67">
        <v>64.37</v>
      </c>
      <c r="BT24" s="67">
        <v>64.37</v>
      </c>
      <c r="BU24" s="95">
        <v>64.37</v>
      </c>
    </row>
    <row r="25" spans="1:73" ht="22.5" customHeight="1">
      <c r="A25" s="59">
        <v>12</v>
      </c>
      <c r="B25" s="81">
        <f t="shared" si="24"/>
        <v>1266.5400000000004</v>
      </c>
      <c r="C25" s="38">
        <f t="shared" si="1"/>
        <v>1177.4900000000002</v>
      </c>
      <c r="D25" s="38">
        <f t="shared" si="2"/>
        <v>1118.4099999999999</v>
      </c>
      <c r="E25" s="38">
        <f t="shared" si="3"/>
        <v>1035.69</v>
      </c>
      <c r="F25" s="38">
        <f t="shared" si="4"/>
        <v>994.5600000000001</v>
      </c>
      <c r="G25" s="38">
        <f t="shared" si="5"/>
        <v>972.4399999999999</v>
      </c>
      <c r="H25" s="38">
        <f t="shared" si="6"/>
        <v>1034.78</v>
      </c>
      <c r="I25" s="38">
        <f t="shared" si="7"/>
        <v>1126.9499999999998</v>
      </c>
      <c r="J25" s="38">
        <f t="shared" si="8"/>
        <v>1248.0100000000002</v>
      </c>
      <c r="K25" s="38">
        <f t="shared" si="9"/>
        <v>1424.7800000000002</v>
      </c>
      <c r="L25" s="38">
        <f t="shared" si="10"/>
        <v>1504.8400000000001</v>
      </c>
      <c r="M25" s="38">
        <f t="shared" si="11"/>
        <v>1528.1000000000004</v>
      </c>
      <c r="N25" s="38">
        <f t="shared" si="12"/>
        <v>1525.88</v>
      </c>
      <c r="O25" s="38">
        <f t="shared" si="13"/>
        <v>1528.42</v>
      </c>
      <c r="P25" s="38">
        <f t="shared" si="14"/>
        <v>1529.0700000000002</v>
      </c>
      <c r="Q25" s="38">
        <f t="shared" si="15"/>
        <v>1515.0300000000002</v>
      </c>
      <c r="R25" s="38">
        <f t="shared" si="16"/>
        <v>1516.0100000000002</v>
      </c>
      <c r="S25" s="38">
        <f t="shared" si="17"/>
        <v>1518.3200000000002</v>
      </c>
      <c r="T25" s="38">
        <f t="shared" si="18"/>
        <v>1494.67</v>
      </c>
      <c r="U25" s="38">
        <f t="shared" si="19"/>
        <v>1494.1</v>
      </c>
      <c r="V25" s="38">
        <f t="shared" si="20"/>
        <v>1490.9500000000003</v>
      </c>
      <c r="W25" s="38">
        <f t="shared" si="21"/>
        <v>1534.83</v>
      </c>
      <c r="X25" s="38">
        <f t="shared" si="22"/>
        <v>1514.5700000000002</v>
      </c>
      <c r="Y25" s="82">
        <f t="shared" si="23"/>
        <v>1369.6100000000001</v>
      </c>
      <c r="Z25" s="117">
        <v>1202.1700000000003</v>
      </c>
      <c r="AA25" s="117">
        <v>1113.1200000000001</v>
      </c>
      <c r="AB25" s="117">
        <v>1054.04</v>
      </c>
      <c r="AC25" s="117">
        <v>971.3199999999999</v>
      </c>
      <c r="AD25" s="117">
        <v>930.19</v>
      </c>
      <c r="AE25" s="117">
        <v>908.0699999999999</v>
      </c>
      <c r="AF25" s="117">
        <v>970.41</v>
      </c>
      <c r="AG25" s="117">
        <v>1062.58</v>
      </c>
      <c r="AH25" s="117">
        <v>1183.64</v>
      </c>
      <c r="AI25" s="117">
        <v>1360.41</v>
      </c>
      <c r="AJ25" s="117">
        <v>1440.47</v>
      </c>
      <c r="AK25" s="117">
        <v>1463.7300000000002</v>
      </c>
      <c r="AL25" s="117">
        <v>1461.51</v>
      </c>
      <c r="AM25" s="117">
        <v>1464.0500000000002</v>
      </c>
      <c r="AN25" s="117">
        <v>1464.7000000000003</v>
      </c>
      <c r="AO25" s="117">
        <v>1450.66</v>
      </c>
      <c r="AP25" s="117">
        <v>1451.6400000000003</v>
      </c>
      <c r="AQ25" s="117">
        <v>1453.9500000000003</v>
      </c>
      <c r="AR25" s="117">
        <v>1430.3000000000002</v>
      </c>
      <c r="AS25" s="117">
        <v>1429.73</v>
      </c>
      <c r="AT25" s="117">
        <v>1426.5800000000002</v>
      </c>
      <c r="AU25" s="117">
        <v>1470.46</v>
      </c>
      <c r="AV25" s="117">
        <v>1450.2</v>
      </c>
      <c r="AW25" s="117">
        <v>1305.24</v>
      </c>
      <c r="AX25" s="94">
        <v>64.37</v>
      </c>
      <c r="AY25" s="67">
        <v>64.37</v>
      </c>
      <c r="AZ25" s="67">
        <v>64.37</v>
      </c>
      <c r="BA25" s="67">
        <v>64.37</v>
      </c>
      <c r="BB25" s="67">
        <v>64.37</v>
      </c>
      <c r="BC25" s="67">
        <v>64.37</v>
      </c>
      <c r="BD25" s="67">
        <v>64.37</v>
      </c>
      <c r="BE25" s="67">
        <v>64.37</v>
      </c>
      <c r="BF25" s="67">
        <v>64.37</v>
      </c>
      <c r="BG25" s="67">
        <v>64.37</v>
      </c>
      <c r="BH25" s="67">
        <v>64.37</v>
      </c>
      <c r="BI25" s="67">
        <v>64.37</v>
      </c>
      <c r="BJ25" s="67">
        <v>64.37</v>
      </c>
      <c r="BK25" s="67">
        <v>64.37</v>
      </c>
      <c r="BL25" s="67">
        <v>64.37</v>
      </c>
      <c r="BM25" s="67">
        <v>64.37</v>
      </c>
      <c r="BN25" s="67">
        <v>64.37</v>
      </c>
      <c r="BO25" s="67">
        <v>64.37</v>
      </c>
      <c r="BP25" s="67">
        <v>64.37</v>
      </c>
      <c r="BQ25" s="67">
        <v>64.37</v>
      </c>
      <c r="BR25" s="67">
        <v>64.37</v>
      </c>
      <c r="BS25" s="67">
        <v>64.37</v>
      </c>
      <c r="BT25" s="67">
        <v>64.37</v>
      </c>
      <c r="BU25" s="95">
        <v>64.37</v>
      </c>
    </row>
    <row r="26" spans="1:73" ht="22.5" customHeight="1">
      <c r="A26" s="59">
        <v>13</v>
      </c>
      <c r="B26" s="81">
        <f t="shared" si="24"/>
        <v>1312.7900000000004</v>
      </c>
      <c r="C26" s="38">
        <f t="shared" si="1"/>
        <v>1202.5700000000002</v>
      </c>
      <c r="D26" s="38">
        <f t="shared" si="2"/>
        <v>1167.8900000000003</v>
      </c>
      <c r="E26" s="38">
        <f t="shared" si="3"/>
        <v>1141.13</v>
      </c>
      <c r="F26" s="38">
        <f t="shared" si="4"/>
        <v>1123.6100000000001</v>
      </c>
      <c r="G26" s="38">
        <f t="shared" si="5"/>
        <v>1123.3899999999999</v>
      </c>
      <c r="H26" s="38">
        <f t="shared" si="6"/>
        <v>1212.6</v>
      </c>
      <c r="I26" s="38">
        <f t="shared" si="7"/>
        <v>1382.8700000000003</v>
      </c>
      <c r="J26" s="38">
        <f t="shared" si="8"/>
        <v>1542.3000000000002</v>
      </c>
      <c r="K26" s="38">
        <f t="shared" si="9"/>
        <v>1605.1800000000003</v>
      </c>
      <c r="L26" s="38">
        <f t="shared" si="10"/>
        <v>1666.56</v>
      </c>
      <c r="M26" s="38">
        <f t="shared" si="11"/>
        <v>1681.2200000000003</v>
      </c>
      <c r="N26" s="38">
        <f t="shared" si="12"/>
        <v>1630.4900000000002</v>
      </c>
      <c r="O26" s="38">
        <f t="shared" si="13"/>
        <v>1691.52</v>
      </c>
      <c r="P26" s="38">
        <f t="shared" si="14"/>
        <v>1761.5800000000004</v>
      </c>
      <c r="Q26" s="38">
        <f t="shared" si="15"/>
        <v>1697.8100000000004</v>
      </c>
      <c r="R26" s="38">
        <f t="shared" si="16"/>
        <v>1690.46</v>
      </c>
      <c r="S26" s="38">
        <f t="shared" si="17"/>
        <v>1672.1000000000004</v>
      </c>
      <c r="T26" s="38">
        <f t="shared" si="18"/>
        <v>1607.6400000000003</v>
      </c>
      <c r="U26" s="38">
        <f t="shared" si="19"/>
        <v>1577.73</v>
      </c>
      <c r="V26" s="38">
        <f t="shared" si="20"/>
        <v>1549.4700000000003</v>
      </c>
      <c r="W26" s="38">
        <f t="shared" si="21"/>
        <v>1564.5200000000004</v>
      </c>
      <c r="X26" s="38">
        <f t="shared" si="22"/>
        <v>1533.94</v>
      </c>
      <c r="Y26" s="82">
        <f t="shared" si="23"/>
        <v>1347.6399999999999</v>
      </c>
      <c r="Z26" s="117">
        <v>1248.4200000000003</v>
      </c>
      <c r="AA26" s="117">
        <v>1138.2</v>
      </c>
      <c r="AB26" s="117">
        <v>1103.5200000000002</v>
      </c>
      <c r="AC26" s="117">
        <v>1076.76</v>
      </c>
      <c r="AD26" s="117">
        <v>1059.24</v>
      </c>
      <c r="AE26" s="117">
        <v>1059.02</v>
      </c>
      <c r="AF26" s="117">
        <v>1148.23</v>
      </c>
      <c r="AG26" s="117">
        <v>1318.5000000000002</v>
      </c>
      <c r="AH26" s="117">
        <v>1477.9300000000003</v>
      </c>
      <c r="AI26" s="117">
        <v>1540.8100000000002</v>
      </c>
      <c r="AJ26" s="117">
        <v>1602.19</v>
      </c>
      <c r="AK26" s="117">
        <v>1616.8500000000001</v>
      </c>
      <c r="AL26" s="117">
        <v>1566.1200000000003</v>
      </c>
      <c r="AM26" s="117">
        <v>1627.15</v>
      </c>
      <c r="AN26" s="117">
        <v>1697.2100000000003</v>
      </c>
      <c r="AO26" s="117">
        <v>1633.4400000000003</v>
      </c>
      <c r="AP26" s="117">
        <v>1626.0900000000001</v>
      </c>
      <c r="AQ26" s="117">
        <v>1607.7300000000002</v>
      </c>
      <c r="AR26" s="117">
        <v>1543.2700000000002</v>
      </c>
      <c r="AS26" s="117">
        <v>1513.3600000000001</v>
      </c>
      <c r="AT26" s="117">
        <v>1485.1000000000001</v>
      </c>
      <c r="AU26" s="117">
        <v>1500.1500000000003</v>
      </c>
      <c r="AV26" s="117">
        <v>1469.5700000000002</v>
      </c>
      <c r="AW26" s="117">
        <v>1283.27</v>
      </c>
      <c r="AX26" s="94">
        <v>64.37</v>
      </c>
      <c r="AY26" s="67">
        <v>64.37</v>
      </c>
      <c r="AZ26" s="67">
        <v>64.37</v>
      </c>
      <c r="BA26" s="67">
        <v>64.37</v>
      </c>
      <c r="BB26" s="67">
        <v>64.37</v>
      </c>
      <c r="BC26" s="67">
        <v>64.37</v>
      </c>
      <c r="BD26" s="67">
        <v>64.37</v>
      </c>
      <c r="BE26" s="67">
        <v>64.37</v>
      </c>
      <c r="BF26" s="67">
        <v>64.37</v>
      </c>
      <c r="BG26" s="67">
        <v>64.37</v>
      </c>
      <c r="BH26" s="67">
        <v>64.37</v>
      </c>
      <c r="BI26" s="67">
        <v>64.37</v>
      </c>
      <c r="BJ26" s="67">
        <v>64.37</v>
      </c>
      <c r="BK26" s="67">
        <v>64.37</v>
      </c>
      <c r="BL26" s="67">
        <v>64.37</v>
      </c>
      <c r="BM26" s="67">
        <v>64.37</v>
      </c>
      <c r="BN26" s="67">
        <v>64.37</v>
      </c>
      <c r="BO26" s="67">
        <v>64.37</v>
      </c>
      <c r="BP26" s="67">
        <v>64.37</v>
      </c>
      <c r="BQ26" s="67">
        <v>64.37</v>
      </c>
      <c r="BR26" s="67">
        <v>64.37</v>
      </c>
      <c r="BS26" s="67">
        <v>64.37</v>
      </c>
      <c r="BT26" s="67">
        <v>64.37</v>
      </c>
      <c r="BU26" s="95">
        <v>64.37</v>
      </c>
    </row>
    <row r="27" spans="1:73" ht="22.5" customHeight="1">
      <c r="A27" s="59">
        <v>14</v>
      </c>
      <c r="B27" s="81">
        <f t="shared" si="24"/>
        <v>1239.69</v>
      </c>
      <c r="C27" s="38">
        <f t="shared" si="1"/>
        <v>1139.04</v>
      </c>
      <c r="D27" s="38">
        <f t="shared" si="2"/>
        <v>1074.5</v>
      </c>
      <c r="E27" s="38">
        <f t="shared" si="3"/>
        <v>1035.8200000000002</v>
      </c>
      <c r="F27" s="38">
        <f t="shared" si="4"/>
        <v>1010.89</v>
      </c>
      <c r="G27" s="38">
        <f t="shared" si="5"/>
        <v>416.86</v>
      </c>
      <c r="H27" s="38">
        <f t="shared" si="6"/>
        <v>474.16</v>
      </c>
      <c r="I27" s="38">
        <f t="shared" si="7"/>
        <v>1342.3400000000001</v>
      </c>
      <c r="J27" s="38">
        <f t="shared" si="8"/>
        <v>1509.9100000000003</v>
      </c>
      <c r="K27" s="38">
        <f t="shared" si="9"/>
        <v>1615.88</v>
      </c>
      <c r="L27" s="38">
        <f t="shared" si="10"/>
        <v>1642.8000000000002</v>
      </c>
      <c r="M27" s="38">
        <f t="shared" si="11"/>
        <v>1631.6600000000003</v>
      </c>
      <c r="N27" s="38">
        <f t="shared" si="12"/>
        <v>1624.23</v>
      </c>
      <c r="O27" s="38">
        <f t="shared" si="13"/>
        <v>1638.6600000000003</v>
      </c>
      <c r="P27" s="38">
        <f t="shared" si="14"/>
        <v>1650.46</v>
      </c>
      <c r="Q27" s="38">
        <f t="shared" si="15"/>
        <v>1703.4500000000003</v>
      </c>
      <c r="R27" s="38">
        <f t="shared" si="16"/>
        <v>1624.4900000000002</v>
      </c>
      <c r="S27" s="38">
        <f t="shared" si="17"/>
        <v>1567.8500000000004</v>
      </c>
      <c r="T27" s="38">
        <f t="shared" si="18"/>
        <v>1551.3600000000001</v>
      </c>
      <c r="U27" s="38">
        <f t="shared" si="19"/>
        <v>1529.8500000000004</v>
      </c>
      <c r="V27" s="38">
        <f t="shared" si="20"/>
        <v>1523.4700000000003</v>
      </c>
      <c r="W27" s="38">
        <f t="shared" si="21"/>
        <v>1537.5100000000002</v>
      </c>
      <c r="X27" s="38">
        <f t="shared" si="22"/>
        <v>1518.4100000000003</v>
      </c>
      <c r="Y27" s="82">
        <f t="shared" si="23"/>
        <v>1370.7200000000003</v>
      </c>
      <c r="Z27" s="117">
        <v>1175.32</v>
      </c>
      <c r="AA27" s="117">
        <v>1074.67</v>
      </c>
      <c r="AB27" s="117">
        <v>1010.1299999999999</v>
      </c>
      <c r="AC27" s="117">
        <v>971.45</v>
      </c>
      <c r="AD27" s="117">
        <v>946.52</v>
      </c>
      <c r="AE27" s="117">
        <v>352.49</v>
      </c>
      <c r="AF27" s="117">
        <v>409.79</v>
      </c>
      <c r="AG27" s="117">
        <v>1277.97</v>
      </c>
      <c r="AH27" s="117">
        <v>1445.5400000000002</v>
      </c>
      <c r="AI27" s="117">
        <v>1551.5100000000002</v>
      </c>
      <c r="AJ27" s="117">
        <v>1578.4300000000003</v>
      </c>
      <c r="AK27" s="117">
        <v>1567.2900000000002</v>
      </c>
      <c r="AL27" s="117">
        <v>1559.8600000000001</v>
      </c>
      <c r="AM27" s="117">
        <v>1574.2900000000002</v>
      </c>
      <c r="AN27" s="117">
        <v>1586.0900000000001</v>
      </c>
      <c r="AO27" s="117">
        <v>1639.0800000000004</v>
      </c>
      <c r="AP27" s="117">
        <v>1560.1200000000001</v>
      </c>
      <c r="AQ27" s="117">
        <v>1503.4800000000002</v>
      </c>
      <c r="AR27" s="117">
        <v>1486.99</v>
      </c>
      <c r="AS27" s="117">
        <v>1465.4800000000002</v>
      </c>
      <c r="AT27" s="117">
        <v>1459.1000000000001</v>
      </c>
      <c r="AU27" s="117">
        <v>1473.1400000000003</v>
      </c>
      <c r="AV27" s="117">
        <v>1454.0400000000002</v>
      </c>
      <c r="AW27" s="117">
        <v>1306.3500000000001</v>
      </c>
      <c r="AX27" s="94">
        <v>64.37</v>
      </c>
      <c r="AY27" s="67">
        <v>64.37</v>
      </c>
      <c r="AZ27" s="67">
        <v>64.37</v>
      </c>
      <c r="BA27" s="67">
        <v>64.37</v>
      </c>
      <c r="BB27" s="67">
        <v>64.37</v>
      </c>
      <c r="BC27" s="67">
        <v>64.37</v>
      </c>
      <c r="BD27" s="67">
        <v>64.37</v>
      </c>
      <c r="BE27" s="67">
        <v>64.37</v>
      </c>
      <c r="BF27" s="67">
        <v>64.37</v>
      </c>
      <c r="BG27" s="67">
        <v>64.37</v>
      </c>
      <c r="BH27" s="67">
        <v>64.37</v>
      </c>
      <c r="BI27" s="67">
        <v>64.37</v>
      </c>
      <c r="BJ27" s="67">
        <v>64.37</v>
      </c>
      <c r="BK27" s="67">
        <v>64.37</v>
      </c>
      <c r="BL27" s="67">
        <v>64.37</v>
      </c>
      <c r="BM27" s="67">
        <v>64.37</v>
      </c>
      <c r="BN27" s="67">
        <v>64.37</v>
      </c>
      <c r="BO27" s="67">
        <v>64.37</v>
      </c>
      <c r="BP27" s="67">
        <v>64.37</v>
      </c>
      <c r="BQ27" s="67">
        <v>64.37</v>
      </c>
      <c r="BR27" s="67">
        <v>64.37</v>
      </c>
      <c r="BS27" s="67">
        <v>64.37</v>
      </c>
      <c r="BT27" s="67">
        <v>64.37</v>
      </c>
      <c r="BU27" s="95">
        <v>64.37</v>
      </c>
    </row>
    <row r="28" spans="1:73" ht="22.5" customHeight="1">
      <c r="A28" s="59">
        <v>15</v>
      </c>
      <c r="B28" s="81">
        <f t="shared" si="24"/>
        <v>1378.48</v>
      </c>
      <c r="C28" s="38">
        <f t="shared" si="1"/>
        <v>1252.2600000000002</v>
      </c>
      <c r="D28" s="38">
        <f t="shared" si="2"/>
        <v>1200.1000000000004</v>
      </c>
      <c r="E28" s="38">
        <f t="shared" si="3"/>
        <v>1139.0500000000002</v>
      </c>
      <c r="F28" s="38">
        <f t="shared" si="4"/>
        <v>1141.6600000000003</v>
      </c>
      <c r="G28" s="38">
        <f t="shared" si="5"/>
        <v>1102.21</v>
      </c>
      <c r="H28" s="38">
        <f t="shared" si="6"/>
        <v>1140.4099999999999</v>
      </c>
      <c r="I28" s="38">
        <f t="shared" si="7"/>
        <v>1221.2200000000003</v>
      </c>
      <c r="J28" s="38">
        <f t="shared" si="8"/>
        <v>1340.4500000000003</v>
      </c>
      <c r="K28" s="38">
        <f t="shared" si="9"/>
        <v>1512.8100000000004</v>
      </c>
      <c r="L28" s="38">
        <f t="shared" si="10"/>
        <v>1609.12</v>
      </c>
      <c r="M28" s="38">
        <f t="shared" si="11"/>
        <v>1646.9700000000003</v>
      </c>
      <c r="N28" s="38">
        <f t="shared" si="12"/>
        <v>1665.81</v>
      </c>
      <c r="O28" s="38">
        <f t="shared" si="13"/>
        <v>1632.8100000000004</v>
      </c>
      <c r="P28" s="38">
        <f t="shared" si="14"/>
        <v>1632.5300000000002</v>
      </c>
      <c r="Q28" s="38">
        <f t="shared" si="15"/>
        <v>1615.0200000000004</v>
      </c>
      <c r="R28" s="38">
        <f t="shared" si="16"/>
        <v>1593.5500000000002</v>
      </c>
      <c r="S28" s="38">
        <f t="shared" si="17"/>
        <v>1593.33</v>
      </c>
      <c r="T28" s="38">
        <f t="shared" si="18"/>
        <v>1568.4900000000002</v>
      </c>
      <c r="U28" s="38">
        <f t="shared" si="19"/>
        <v>1550</v>
      </c>
      <c r="V28" s="38">
        <f t="shared" si="20"/>
        <v>1554.9100000000003</v>
      </c>
      <c r="W28" s="38">
        <f t="shared" si="21"/>
        <v>1605.6600000000003</v>
      </c>
      <c r="X28" s="38">
        <f t="shared" si="22"/>
        <v>1569.8400000000001</v>
      </c>
      <c r="Y28" s="82">
        <f t="shared" si="23"/>
        <v>1418.9500000000003</v>
      </c>
      <c r="Z28" s="117">
        <v>1314.1100000000001</v>
      </c>
      <c r="AA28" s="117">
        <v>1187.89</v>
      </c>
      <c r="AB28" s="117">
        <v>1135.7300000000002</v>
      </c>
      <c r="AC28" s="117">
        <v>1074.68</v>
      </c>
      <c r="AD28" s="117">
        <v>1077.2900000000002</v>
      </c>
      <c r="AE28" s="117">
        <v>1037.84</v>
      </c>
      <c r="AF28" s="117">
        <v>1076.04</v>
      </c>
      <c r="AG28" s="117">
        <v>1156.8500000000001</v>
      </c>
      <c r="AH28" s="117">
        <v>1276.0800000000002</v>
      </c>
      <c r="AI28" s="117">
        <v>1448.4400000000003</v>
      </c>
      <c r="AJ28" s="117">
        <v>1544.75</v>
      </c>
      <c r="AK28" s="117">
        <v>1582.6000000000001</v>
      </c>
      <c r="AL28" s="117">
        <v>1601.44</v>
      </c>
      <c r="AM28" s="117">
        <v>1568.4400000000003</v>
      </c>
      <c r="AN28" s="117">
        <v>1568.16</v>
      </c>
      <c r="AO28" s="117">
        <v>1550.6500000000003</v>
      </c>
      <c r="AP28" s="117">
        <v>1529.18</v>
      </c>
      <c r="AQ28" s="117">
        <v>1528.96</v>
      </c>
      <c r="AR28" s="117">
        <v>1504.1200000000003</v>
      </c>
      <c r="AS28" s="117">
        <v>1485.63</v>
      </c>
      <c r="AT28" s="117">
        <v>1490.5400000000002</v>
      </c>
      <c r="AU28" s="117">
        <v>1541.2900000000002</v>
      </c>
      <c r="AV28" s="117">
        <v>1505.4700000000003</v>
      </c>
      <c r="AW28" s="117">
        <v>1354.5800000000002</v>
      </c>
      <c r="AX28" s="94">
        <v>64.37</v>
      </c>
      <c r="AY28" s="67">
        <v>64.37</v>
      </c>
      <c r="AZ28" s="67">
        <v>64.37</v>
      </c>
      <c r="BA28" s="67">
        <v>64.37</v>
      </c>
      <c r="BB28" s="67">
        <v>64.37</v>
      </c>
      <c r="BC28" s="67">
        <v>64.37</v>
      </c>
      <c r="BD28" s="67">
        <v>64.37</v>
      </c>
      <c r="BE28" s="67">
        <v>64.37</v>
      </c>
      <c r="BF28" s="67">
        <v>64.37</v>
      </c>
      <c r="BG28" s="67">
        <v>64.37</v>
      </c>
      <c r="BH28" s="67">
        <v>64.37</v>
      </c>
      <c r="BI28" s="67">
        <v>64.37</v>
      </c>
      <c r="BJ28" s="67">
        <v>64.37</v>
      </c>
      <c r="BK28" s="67">
        <v>64.37</v>
      </c>
      <c r="BL28" s="67">
        <v>64.37</v>
      </c>
      <c r="BM28" s="67">
        <v>64.37</v>
      </c>
      <c r="BN28" s="67">
        <v>64.37</v>
      </c>
      <c r="BO28" s="67">
        <v>64.37</v>
      </c>
      <c r="BP28" s="67">
        <v>64.37</v>
      </c>
      <c r="BQ28" s="67">
        <v>64.37</v>
      </c>
      <c r="BR28" s="67">
        <v>64.37</v>
      </c>
      <c r="BS28" s="67">
        <v>64.37</v>
      </c>
      <c r="BT28" s="67">
        <v>64.37</v>
      </c>
      <c r="BU28" s="95">
        <v>64.37</v>
      </c>
    </row>
    <row r="29" spans="1:73" ht="22.5" customHeight="1">
      <c r="A29" s="59">
        <v>16</v>
      </c>
      <c r="B29" s="81">
        <f t="shared" si="24"/>
        <v>1309.02</v>
      </c>
      <c r="C29" s="38">
        <f t="shared" si="1"/>
        <v>1245.12</v>
      </c>
      <c r="D29" s="38">
        <f t="shared" si="2"/>
        <v>1207.38</v>
      </c>
      <c r="E29" s="38">
        <f t="shared" si="3"/>
        <v>1166.3200000000002</v>
      </c>
      <c r="F29" s="38">
        <f t="shared" si="4"/>
        <v>1138.8400000000001</v>
      </c>
      <c r="G29" s="38">
        <f t="shared" si="5"/>
        <v>1072.99</v>
      </c>
      <c r="H29" s="38">
        <f t="shared" si="6"/>
        <v>1131.7700000000004</v>
      </c>
      <c r="I29" s="38">
        <f t="shared" si="7"/>
        <v>1128.17</v>
      </c>
      <c r="J29" s="38">
        <f t="shared" si="8"/>
        <v>1149.7200000000003</v>
      </c>
      <c r="K29" s="38">
        <f t="shared" si="9"/>
        <v>1373.2200000000003</v>
      </c>
      <c r="L29" s="38">
        <f t="shared" si="10"/>
        <v>1516.7300000000005</v>
      </c>
      <c r="M29" s="38">
        <f t="shared" si="11"/>
        <v>1580.1800000000003</v>
      </c>
      <c r="N29" s="38">
        <f t="shared" si="12"/>
        <v>1576.15</v>
      </c>
      <c r="O29" s="38">
        <f t="shared" si="13"/>
        <v>1614.9700000000003</v>
      </c>
      <c r="P29" s="38">
        <f t="shared" si="14"/>
        <v>1612.29</v>
      </c>
      <c r="Q29" s="38">
        <f t="shared" si="15"/>
        <v>1607.7000000000003</v>
      </c>
      <c r="R29" s="38">
        <f t="shared" si="16"/>
        <v>1606.1800000000003</v>
      </c>
      <c r="S29" s="38">
        <f t="shared" si="17"/>
        <v>1616.0000000000005</v>
      </c>
      <c r="T29" s="38">
        <f t="shared" si="18"/>
        <v>1583.3100000000004</v>
      </c>
      <c r="U29" s="38">
        <f t="shared" si="19"/>
        <v>1547.7300000000005</v>
      </c>
      <c r="V29" s="38">
        <f t="shared" si="20"/>
        <v>1565.3200000000002</v>
      </c>
      <c r="W29" s="38">
        <f t="shared" si="21"/>
        <v>1591.3900000000003</v>
      </c>
      <c r="X29" s="38">
        <f t="shared" si="22"/>
        <v>1563.6600000000003</v>
      </c>
      <c r="Y29" s="82">
        <f t="shared" si="23"/>
        <v>1454.4800000000005</v>
      </c>
      <c r="Z29" s="117">
        <v>1244.65</v>
      </c>
      <c r="AA29" s="117">
        <v>1180.75</v>
      </c>
      <c r="AB29" s="117">
        <v>1143.01</v>
      </c>
      <c r="AC29" s="117">
        <v>1101.95</v>
      </c>
      <c r="AD29" s="117">
        <v>1074.47</v>
      </c>
      <c r="AE29" s="117">
        <v>1008.62</v>
      </c>
      <c r="AF29" s="117">
        <v>1067.4000000000003</v>
      </c>
      <c r="AG29" s="117">
        <v>1063.8</v>
      </c>
      <c r="AH29" s="117">
        <v>1085.3500000000001</v>
      </c>
      <c r="AI29" s="117">
        <v>1308.8500000000001</v>
      </c>
      <c r="AJ29" s="117">
        <v>1452.3600000000004</v>
      </c>
      <c r="AK29" s="117">
        <v>1515.8100000000002</v>
      </c>
      <c r="AL29" s="117">
        <v>1511.7800000000002</v>
      </c>
      <c r="AM29" s="117">
        <v>1550.6000000000004</v>
      </c>
      <c r="AN29" s="117">
        <v>1547.92</v>
      </c>
      <c r="AO29" s="117">
        <v>1543.3300000000002</v>
      </c>
      <c r="AP29" s="117">
        <v>1541.8100000000002</v>
      </c>
      <c r="AQ29" s="117">
        <v>1551.6300000000003</v>
      </c>
      <c r="AR29" s="117">
        <v>1518.9400000000003</v>
      </c>
      <c r="AS29" s="117">
        <v>1483.3600000000004</v>
      </c>
      <c r="AT29" s="117">
        <v>1500.9500000000003</v>
      </c>
      <c r="AU29" s="117">
        <v>1527.0200000000002</v>
      </c>
      <c r="AV29" s="117">
        <v>1499.2900000000002</v>
      </c>
      <c r="AW29" s="117">
        <v>1390.1100000000004</v>
      </c>
      <c r="AX29" s="94">
        <v>64.37</v>
      </c>
      <c r="AY29" s="67">
        <v>64.37</v>
      </c>
      <c r="AZ29" s="67">
        <v>64.37</v>
      </c>
      <c r="BA29" s="67">
        <v>64.37</v>
      </c>
      <c r="BB29" s="67">
        <v>64.37</v>
      </c>
      <c r="BC29" s="67">
        <v>64.37</v>
      </c>
      <c r="BD29" s="67">
        <v>64.37</v>
      </c>
      <c r="BE29" s="67">
        <v>64.37</v>
      </c>
      <c r="BF29" s="67">
        <v>64.37</v>
      </c>
      <c r="BG29" s="67">
        <v>64.37</v>
      </c>
      <c r="BH29" s="67">
        <v>64.37</v>
      </c>
      <c r="BI29" s="67">
        <v>64.37</v>
      </c>
      <c r="BJ29" s="67">
        <v>64.37</v>
      </c>
      <c r="BK29" s="67">
        <v>64.37</v>
      </c>
      <c r="BL29" s="67">
        <v>64.37</v>
      </c>
      <c r="BM29" s="67">
        <v>64.37</v>
      </c>
      <c r="BN29" s="67">
        <v>64.37</v>
      </c>
      <c r="BO29" s="67">
        <v>64.37</v>
      </c>
      <c r="BP29" s="67">
        <v>64.37</v>
      </c>
      <c r="BQ29" s="67">
        <v>64.37</v>
      </c>
      <c r="BR29" s="67">
        <v>64.37</v>
      </c>
      <c r="BS29" s="67">
        <v>64.37</v>
      </c>
      <c r="BT29" s="67">
        <v>64.37</v>
      </c>
      <c r="BU29" s="95">
        <v>64.37</v>
      </c>
    </row>
    <row r="30" spans="1:73" ht="22.5" customHeight="1">
      <c r="A30" s="59">
        <v>17</v>
      </c>
      <c r="B30" s="81">
        <f t="shared" si="24"/>
        <v>1336.48</v>
      </c>
      <c r="C30" s="38">
        <f t="shared" si="1"/>
        <v>1186.2000000000003</v>
      </c>
      <c r="D30" s="38">
        <f t="shared" si="2"/>
        <v>1125.6100000000001</v>
      </c>
      <c r="E30" s="38">
        <f t="shared" si="3"/>
        <v>1053.67</v>
      </c>
      <c r="F30" s="38">
        <f t="shared" si="4"/>
        <v>1013.56</v>
      </c>
      <c r="G30" s="38">
        <f t="shared" si="5"/>
        <v>1051.19</v>
      </c>
      <c r="H30" s="38">
        <f t="shared" si="6"/>
        <v>1159.3500000000004</v>
      </c>
      <c r="I30" s="38">
        <f t="shared" si="7"/>
        <v>1313.1100000000001</v>
      </c>
      <c r="J30" s="38">
        <f t="shared" si="8"/>
        <v>1519.8000000000002</v>
      </c>
      <c r="K30" s="38">
        <f t="shared" si="9"/>
        <v>1599.0600000000004</v>
      </c>
      <c r="L30" s="38">
        <f t="shared" si="10"/>
        <v>1632.2400000000002</v>
      </c>
      <c r="M30" s="38">
        <f t="shared" si="11"/>
        <v>1626.7400000000002</v>
      </c>
      <c r="N30" s="38">
        <f t="shared" si="12"/>
        <v>1609.3400000000001</v>
      </c>
      <c r="O30" s="38">
        <f t="shared" si="13"/>
        <v>1652.3300000000004</v>
      </c>
      <c r="P30" s="38">
        <f t="shared" si="14"/>
        <v>1656.8100000000004</v>
      </c>
      <c r="Q30" s="38">
        <f t="shared" si="15"/>
        <v>1694.3300000000004</v>
      </c>
      <c r="R30" s="38">
        <f t="shared" si="16"/>
        <v>1706.15</v>
      </c>
      <c r="S30" s="38">
        <f t="shared" si="17"/>
        <v>1594.7300000000005</v>
      </c>
      <c r="T30" s="38">
        <f t="shared" si="18"/>
        <v>1543.9100000000003</v>
      </c>
      <c r="U30" s="38">
        <f t="shared" si="19"/>
        <v>1493.67</v>
      </c>
      <c r="V30" s="38">
        <f t="shared" si="20"/>
        <v>1483.8900000000003</v>
      </c>
      <c r="W30" s="38">
        <f t="shared" si="21"/>
        <v>1514.4</v>
      </c>
      <c r="X30" s="38">
        <f t="shared" si="22"/>
        <v>1469.8200000000002</v>
      </c>
      <c r="Y30" s="82">
        <f t="shared" si="23"/>
        <v>1364.44</v>
      </c>
      <c r="Z30" s="117">
        <v>1272.1100000000001</v>
      </c>
      <c r="AA30" s="117">
        <v>1121.8300000000002</v>
      </c>
      <c r="AB30" s="117">
        <v>1061.24</v>
      </c>
      <c r="AC30" s="117">
        <v>989.3</v>
      </c>
      <c r="AD30" s="117">
        <v>949.1899999999999</v>
      </c>
      <c r="AE30" s="117">
        <v>986.8199999999999</v>
      </c>
      <c r="AF30" s="117">
        <v>1094.9800000000002</v>
      </c>
      <c r="AG30" s="117">
        <v>1248.7400000000002</v>
      </c>
      <c r="AH30" s="117">
        <v>1455.43</v>
      </c>
      <c r="AI30" s="117">
        <v>1534.6900000000003</v>
      </c>
      <c r="AJ30" s="117">
        <v>1567.8700000000001</v>
      </c>
      <c r="AK30" s="117">
        <v>1562.3700000000001</v>
      </c>
      <c r="AL30" s="117">
        <v>1544.9700000000003</v>
      </c>
      <c r="AM30" s="117">
        <v>1587.9600000000003</v>
      </c>
      <c r="AN30" s="117">
        <v>1592.4400000000003</v>
      </c>
      <c r="AO30" s="117">
        <v>1629.9600000000003</v>
      </c>
      <c r="AP30" s="117">
        <v>1641.7800000000002</v>
      </c>
      <c r="AQ30" s="117">
        <v>1530.3600000000004</v>
      </c>
      <c r="AR30" s="117">
        <v>1479.5400000000002</v>
      </c>
      <c r="AS30" s="117">
        <v>1429.3000000000002</v>
      </c>
      <c r="AT30" s="117">
        <v>1419.5200000000002</v>
      </c>
      <c r="AU30" s="117">
        <v>1450.0300000000002</v>
      </c>
      <c r="AV30" s="117">
        <v>1405.4500000000003</v>
      </c>
      <c r="AW30" s="117">
        <v>1300.07</v>
      </c>
      <c r="AX30" s="94">
        <v>64.37</v>
      </c>
      <c r="AY30" s="67">
        <v>64.37</v>
      </c>
      <c r="AZ30" s="67">
        <v>64.37</v>
      </c>
      <c r="BA30" s="67">
        <v>64.37</v>
      </c>
      <c r="BB30" s="67">
        <v>64.37</v>
      </c>
      <c r="BC30" s="67">
        <v>64.37</v>
      </c>
      <c r="BD30" s="67">
        <v>64.37</v>
      </c>
      <c r="BE30" s="67">
        <v>64.37</v>
      </c>
      <c r="BF30" s="67">
        <v>64.37</v>
      </c>
      <c r="BG30" s="67">
        <v>64.37</v>
      </c>
      <c r="BH30" s="67">
        <v>64.37</v>
      </c>
      <c r="BI30" s="67">
        <v>64.37</v>
      </c>
      <c r="BJ30" s="67">
        <v>64.37</v>
      </c>
      <c r="BK30" s="67">
        <v>64.37</v>
      </c>
      <c r="BL30" s="67">
        <v>64.37</v>
      </c>
      <c r="BM30" s="67">
        <v>64.37</v>
      </c>
      <c r="BN30" s="67">
        <v>64.37</v>
      </c>
      <c r="BO30" s="67">
        <v>64.37</v>
      </c>
      <c r="BP30" s="67">
        <v>64.37</v>
      </c>
      <c r="BQ30" s="67">
        <v>64.37</v>
      </c>
      <c r="BR30" s="67">
        <v>64.37</v>
      </c>
      <c r="BS30" s="67">
        <v>64.37</v>
      </c>
      <c r="BT30" s="67">
        <v>64.37</v>
      </c>
      <c r="BU30" s="95">
        <v>64.37</v>
      </c>
    </row>
    <row r="31" spans="1:73" ht="22.5" customHeight="1">
      <c r="A31" s="59">
        <v>18</v>
      </c>
      <c r="B31" s="81">
        <f t="shared" si="24"/>
        <v>1282.9</v>
      </c>
      <c r="C31" s="38">
        <f t="shared" si="1"/>
        <v>1129.9899999999998</v>
      </c>
      <c r="D31" s="38">
        <f t="shared" si="2"/>
        <v>1068.0900000000001</v>
      </c>
      <c r="E31" s="38">
        <f t="shared" si="3"/>
        <v>1039.9499999999998</v>
      </c>
      <c r="F31" s="38">
        <f t="shared" si="4"/>
        <v>1029.81</v>
      </c>
      <c r="G31" s="38">
        <f t="shared" si="5"/>
        <v>1049.52</v>
      </c>
      <c r="H31" s="38">
        <f t="shared" si="6"/>
        <v>1190.58</v>
      </c>
      <c r="I31" s="38">
        <f t="shared" si="7"/>
        <v>1365.0800000000004</v>
      </c>
      <c r="J31" s="38">
        <f t="shared" si="8"/>
        <v>1564.8100000000004</v>
      </c>
      <c r="K31" s="38">
        <f t="shared" si="9"/>
        <v>1615.46</v>
      </c>
      <c r="L31" s="38">
        <f t="shared" si="10"/>
        <v>1686.79</v>
      </c>
      <c r="M31" s="38">
        <f t="shared" si="11"/>
        <v>1676.2600000000002</v>
      </c>
      <c r="N31" s="38">
        <f t="shared" si="12"/>
        <v>1643.7000000000003</v>
      </c>
      <c r="O31" s="38">
        <f t="shared" si="13"/>
        <v>1702.1800000000003</v>
      </c>
      <c r="P31" s="38">
        <f t="shared" si="14"/>
        <v>1788.0600000000004</v>
      </c>
      <c r="Q31" s="38">
        <f t="shared" si="15"/>
        <v>1766.8700000000003</v>
      </c>
      <c r="R31" s="38">
        <f t="shared" si="16"/>
        <v>1776.7200000000003</v>
      </c>
      <c r="S31" s="38">
        <f t="shared" si="17"/>
        <v>1628.5</v>
      </c>
      <c r="T31" s="38">
        <f t="shared" si="18"/>
        <v>1584.2600000000002</v>
      </c>
      <c r="U31" s="38">
        <f t="shared" si="19"/>
        <v>1546.56</v>
      </c>
      <c r="V31" s="38">
        <f t="shared" si="20"/>
        <v>1534.9500000000003</v>
      </c>
      <c r="W31" s="38">
        <f t="shared" si="21"/>
        <v>1560.8600000000001</v>
      </c>
      <c r="X31" s="38">
        <f t="shared" si="22"/>
        <v>1556.33</v>
      </c>
      <c r="Y31" s="82">
        <f t="shared" si="23"/>
        <v>1474.0400000000004</v>
      </c>
      <c r="Z31" s="117">
        <v>1218.5300000000002</v>
      </c>
      <c r="AA31" s="117">
        <v>1065.62</v>
      </c>
      <c r="AB31" s="117">
        <v>1003.72</v>
      </c>
      <c r="AC31" s="117">
        <v>975.5799999999999</v>
      </c>
      <c r="AD31" s="117">
        <v>965.4399999999999</v>
      </c>
      <c r="AE31" s="117">
        <v>985.15</v>
      </c>
      <c r="AF31" s="117">
        <v>1126.21</v>
      </c>
      <c r="AG31" s="117">
        <v>1300.7100000000003</v>
      </c>
      <c r="AH31" s="117">
        <v>1500.4400000000003</v>
      </c>
      <c r="AI31" s="117">
        <v>1551.0900000000001</v>
      </c>
      <c r="AJ31" s="117">
        <v>1622.42</v>
      </c>
      <c r="AK31" s="117">
        <v>1611.89</v>
      </c>
      <c r="AL31" s="117">
        <v>1579.3300000000002</v>
      </c>
      <c r="AM31" s="117">
        <v>1637.8100000000002</v>
      </c>
      <c r="AN31" s="117">
        <v>1723.6900000000003</v>
      </c>
      <c r="AO31" s="117">
        <v>1702.5000000000002</v>
      </c>
      <c r="AP31" s="117">
        <v>1712.3500000000004</v>
      </c>
      <c r="AQ31" s="117">
        <v>1564.13</v>
      </c>
      <c r="AR31" s="117">
        <v>1519.8900000000003</v>
      </c>
      <c r="AS31" s="117">
        <v>1482.19</v>
      </c>
      <c r="AT31" s="117">
        <v>1470.5800000000002</v>
      </c>
      <c r="AU31" s="117">
        <v>1496.4900000000002</v>
      </c>
      <c r="AV31" s="117">
        <v>1491.96</v>
      </c>
      <c r="AW31" s="117">
        <v>1409.6700000000003</v>
      </c>
      <c r="AX31" s="94">
        <v>64.37</v>
      </c>
      <c r="AY31" s="67">
        <v>64.37</v>
      </c>
      <c r="AZ31" s="67">
        <v>64.37</v>
      </c>
      <c r="BA31" s="67">
        <v>64.37</v>
      </c>
      <c r="BB31" s="67">
        <v>64.37</v>
      </c>
      <c r="BC31" s="67">
        <v>64.37</v>
      </c>
      <c r="BD31" s="67">
        <v>64.37</v>
      </c>
      <c r="BE31" s="67">
        <v>64.37</v>
      </c>
      <c r="BF31" s="67">
        <v>64.37</v>
      </c>
      <c r="BG31" s="67">
        <v>64.37</v>
      </c>
      <c r="BH31" s="67">
        <v>64.37</v>
      </c>
      <c r="BI31" s="67">
        <v>64.37</v>
      </c>
      <c r="BJ31" s="67">
        <v>64.37</v>
      </c>
      <c r="BK31" s="67">
        <v>64.37</v>
      </c>
      <c r="BL31" s="67">
        <v>64.37</v>
      </c>
      <c r="BM31" s="67">
        <v>64.37</v>
      </c>
      <c r="BN31" s="67">
        <v>64.37</v>
      </c>
      <c r="BO31" s="67">
        <v>64.37</v>
      </c>
      <c r="BP31" s="67">
        <v>64.37</v>
      </c>
      <c r="BQ31" s="67">
        <v>64.37</v>
      </c>
      <c r="BR31" s="67">
        <v>64.37</v>
      </c>
      <c r="BS31" s="67">
        <v>64.37</v>
      </c>
      <c r="BT31" s="67">
        <v>64.37</v>
      </c>
      <c r="BU31" s="95">
        <v>64.37</v>
      </c>
    </row>
    <row r="32" spans="1:73" ht="22.5" customHeight="1">
      <c r="A32" s="59">
        <v>19</v>
      </c>
      <c r="B32" s="81">
        <f t="shared" si="24"/>
        <v>1377.6100000000001</v>
      </c>
      <c r="C32" s="38">
        <f t="shared" si="1"/>
        <v>1298.3500000000004</v>
      </c>
      <c r="D32" s="38">
        <f t="shared" si="2"/>
        <v>1248.2600000000002</v>
      </c>
      <c r="E32" s="38">
        <f t="shared" si="3"/>
        <v>1232.6400000000003</v>
      </c>
      <c r="F32" s="38">
        <f t="shared" si="4"/>
        <v>1229.9900000000002</v>
      </c>
      <c r="G32" s="38">
        <f t="shared" si="5"/>
        <v>1207.8200000000002</v>
      </c>
      <c r="H32" s="38">
        <f t="shared" si="6"/>
        <v>1287.5</v>
      </c>
      <c r="I32" s="38">
        <f t="shared" si="7"/>
        <v>1389.1800000000003</v>
      </c>
      <c r="J32" s="38">
        <f t="shared" si="8"/>
        <v>1543.42</v>
      </c>
      <c r="K32" s="38">
        <f t="shared" si="9"/>
        <v>1574.69</v>
      </c>
      <c r="L32" s="38">
        <f t="shared" si="10"/>
        <v>1625.1600000000003</v>
      </c>
      <c r="M32" s="38">
        <f t="shared" si="11"/>
        <v>1635.04</v>
      </c>
      <c r="N32" s="38">
        <f t="shared" si="12"/>
        <v>1648.0400000000004</v>
      </c>
      <c r="O32" s="38">
        <f t="shared" si="13"/>
        <v>1751.5800000000004</v>
      </c>
      <c r="P32" s="38">
        <f t="shared" si="14"/>
        <v>1914.65</v>
      </c>
      <c r="Q32" s="38">
        <f t="shared" si="15"/>
        <v>1784.4100000000003</v>
      </c>
      <c r="R32" s="38">
        <f t="shared" si="16"/>
        <v>1749.2000000000003</v>
      </c>
      <c r="S32" s="38">
        <f t="shared" si="17"/>
        <v>1629.54</v>
      </c>
      <c r="T32" s="38">
        <f t="shared" si="18"/>
        <v>1598.9</v>
      </c>
      <c r="U32" s="38">
        <f t="shared" si="19"/>
        <v>1552.9300000000003</v>
      </c>
      <c r="V32" s="38">
        <f t="shared" si="20"/>
        <v>1546.7900000000004</v>
      </c>
      <c r="W32" s="38">
        <f t="shared" si="21"/>
        <v>1560.3500000000004</v>
      </c>
      <c r="X32" s="38">
        <f t="shared" si="22"/>
        <v>1553.8400000000001</v>
      </c>
      <c r="Y32" s="82">
        <f t="shared" si="23"/>
        <v>1514.0500000000002</v>
      </c>
      <c r="Z32" s="117">
        <v>1313.2400000000002</v>
      </c>
      <c r="AA32" s="117">
        <v>1233.9800000000002</v>
      </c>
      <c r="AB32" s="117">
        <v>1183.89</v>
      </c>
      <c r="AC32" s="117">
        <v>1168.2700000000002</v>
      </c>
      <c r="AD32" s="117">
        <v>1165.6200000000001</v>
      </c>
      <c r="AE32" s="117">
        <v>1143.45</v>
      </c>
      <c r="AF32" s="117">
        <v>1223.13</v>
      </c>
      <c r="AG32" s="117">
        <v>1324.8100000000002</v>
      </c>
      <c r="AH32" s="117">
        <v>1479.0500000000002</v>
      </c>
      <c r="AI32" s="117">
        <v>1510.3200000000002</v>
      </c>
      <c r="AJ32" s="117">
        <v>1560.7900000000002</v>
      </c>
      <c r="AK32" s="117">
        <v>1570.67</v>
      </c>
      <c r="AL32" s="117">
        <v>1583.6700000000003</v>
      </c>
      <c r="AM32" s="117">
        <v>1687.2100000000003</v>
      </c>
      <c r="AN32" s="117">
        <v>1850.2800000000002</v>
      </c>
      <c r="AO32" s="117">
        <v>1720.0400000000002</v>
      </c>
      <c r="AP32" s="117">
        <v>1684.8300000000002</v>
      </c>
      <c r="AQ32" s="117">
        <v>1565.17</v>
      </c>
      <c r="AR32" s="117">
        <v>1534.5300000000002</v>
      </c>
      <c r="AS32" s="117">
        <v>1488.5600000000002</v>
      </c>
      <c r="AT32" s="117">
        <v>1482.4200000000003</v>
      </c>
      <c r="AU32" s="117">
        <v>1495.9800000000002</v>
      </c>
      <c r="AV32" s="117">
        <v>1489.4700000000003</v>
      </c>
      <c r="AW32" s="117">
        <v>1449.68</v>
      </c>
      <c r="AX32" s="94">
        <v>64.37</v>
      </c>
      <c r="AY32" s="67">
        <v>64.37</v>
      </c>
      <c r="AZ32" s="67">
        <v>64.37</v>
      </c>
      <c r="BA32" s="67">
        <v>64.37</v>
      </c>
      <c r="BB32" s="67">
        <v>64.37</v>
      </c>
      <c r="BC32" s="67">
        <v>64.37</v>
      </c>
      <c r="BD32" s="67">
        <v>64.37</v>
      </c>
      <c r="BE32" s="67">
        <v>64.37</v>
      </c>
      <c r="BF32" s="67">
        <v>64.37</v>
      </c>
      <c r="BG32" s="67">
        <v>64.37</v>
      </c>
      <c r="BH32" s="67">
        <v>64.37</v>
      </c>
      <c r="BI32" s="67">
        <v>64.37</v>
      </c>
      <c r="BJ32" s="67">
        <v>64.37</v>
      </c>
      <c r="BK32" s="67">
        <v>64.37</v>
      </c>
      <c r="BL32" s="67">
        <v>64.37</v>
      </c>
      <c r="BM32" s="67">
        <v>64.37</v>
      </c>
      <c r="BN32" s="67">
        <v>64.37</v>
      </c>
      <c r="BO32" s="67">
        <v>64.37</v>
      </c>
      <c r="BP32" s="67">
        <v>64.37</v>
      </c>
      <c r="BQ32" s="67">
        <v>64.37</v>
      </c>
      <c r="BR32" s="67">
        <v>64.37</v>
      </c>
      <c r="BS32" s="67">
        <v>64.37</v>
      </c>
      <c r="BT32" s="67">
        <v>64.37</v>
      </c>
      <c r="BU32" s="95">
        <v>64.37</v>
      </c>
    </row>
    <row r="33" spans="1:73" ht="22.5" customHeight="1">
      <c r="A33" s="59">
        <v>20</v>
      </c>
      <c r="B33" s="81">
        <f t="shared" si="24"/>
        <v>1337.25</v>
      </c>
      <c r="C33" s="38">
        <f t="shared" si="1"/>
        <v>1271.8600000000001</v>
      </c>
      <c r="D33" s="38">
        <f t="shared" si="2"/>
        <v>1253.21</v>
      </c>
      <c r="E33" s="38">
        <f t="shared" si="3"/>
        <v>1230.73</v>
      </c>
      <c r="F33" s="38">
        <f t="shared" si="4"/>
        <v>1212.96</v>
      </c>
      <c r="G33" s="38">
        <f t="shared" si="5"/>
        <v>1132.0300000000002</v>
      </c>
      <c r="H33" s="38">
        <f t="shared" si="6"/>
        <v>1224.1799999999998</v>
      </c>
      <c r="I33" s="38">
        <f t="shared" si="7"/>
        <v>1388.3300000000004</v>
      </c>
      <c r="J33" s="38">
        <f t="shared" si="8"/>
        <v>1535.31</v>
      </c>
      <c r="K33" s="38">
        <f t="shared" si="9"/>
        <v>1571.5100000000002</v>
      </c>
      <c r="L33" s="38">
        <f t="shared" si="10"/>
        <v>1633.67</v>
      </c>
      <c r="M33" s="38">
        <f t="shared" si="11"/>
        <v>1622.54</v>
      </c>
      <c r="N33" s="38">
        <f t="shared" si="12"/>
        <v>1594.9700000000003</v>
      </c>
      <c r="O33" s="38">
        <f t="shared" si="13"/>
        <v>1653.8400000000001</v>
      </c>
      <c r="P33" s="38">
        <f t="shared" si="14"/>
        <v>1717.94</v>
      </c>
      <c r="Q33" s="38">
        <f t="shared" si="15"/>
        <v>1687.1</v>
      </c>
      <c r="R33" s="38">
        <f t="shared" si="16"/>
        <v>1640.7800000000002</v>
      </c>
      <c r="S33" s="38">
        <f t="shared" si="17"/>
        <v>1577.94</v>
      </c>
      <c r="T33" s="38">
        <f t="shared" si="18"/>
        <v>1567</v>
      </c>
      <c r="U33" s="38">
        <f t="shared" si="19"/>
        <v>1537.5300000000002</v>
      </c>
      <c r="V33" s="38">
        <f t="shared" si="20"/>
        <v>1536.1800000000003</v>
      </c>
      <c r="W33" s="38">
        <f t="shared" si="21"/>
        <v>1537.2000000000003</v>
      </c>
      <c r="X33" s="38">
        <f t="shared" si="22"/>
        <v>1536.5500000000002</v>
      </c>
      <c r="Y33" s="82">
        <f t="shared" si="23"/>
        <v>1466.6600000000003</v>
      </c>
      <c r="Z33" s="117">
        <v>1272.88</v>
      </c>
      <c r="AA33" s="117">
        <v>1207.4900000000002</v>
      </c>
      <c r="AB33" s="117">
        <v>1188.8400000000001</v>
      </c>
      <c r="AC33" s="117">
        <v>1166.3600000000001</v>
      </c>
      <c r="AD33" s="117">
        <v>1148.5900000000001</v>
      </c>
      <c r="AE33" s="117">
        <v>1067.66</v>
      </c>
      <c r="AF33" s="117">
        <v>1159.81</v>
      </c>
      <c r="AG33" s="117">
        <v>1323.9600000000003</v>
      </c>
      <c r="AH33" s="117">
        <v>1470.94</v>
      </c>
      <c r="AI33" s="117">
        <v>1507.14</v>
      </c>
      <c r="AJ33" s="117">
        <v>1569.3000000000002</v>
      </c>
      <c r="AK33" s="117">
        <v>1558.17</v>
      </c>
      <c r="AL33" s="117">
        <v>1530.6000000000001</v>
      </c>
      <c r="AM33" s="117">
        <v>1589.4700000000003</v>
      </c>
      <c r="AN33" s="117">
        <v>1653.5700000000002</v>
      </c>
      <c r="AO33" s="117">
        <v>1622.73</v>
      </c>
      <c r="AP33" s="117">
        <v>1576.4100000000003</v>
      </c>
      <c r="AQ33" s="117">
        <v>1513.5700000000002</v>
      </c>
      <c r="AR33" s="117">
        <v>1502.63</v>
      </c>
      <c r="AS33" s="117">
        <v>1473.1600000000003</v>
      </c>
      <c r="AT33" s="117">
        <v>1471.8100000000002</v>
      </c>
      <c r="AU33" s="117">
        <v>1472.8300000000004</v>
      </c>
      <c r="AV33" s="117">
        <v>1472.1800000000003</v>
      </c>
      <c r="AW33" s="117">
        <v>1402.2900000000002</v>
      </c>
      <c r="AX33" s="94">
        <v>64.37</v>
      </c>
      <c r="AY33" s="67">
        <v>64.37</v>
      </c>
      <c r="AZ33" s="67">
        <v>64.37</v>
      </c>
      <c r="BA33" s="67">
        <v>64.37</v>
      </c>
      <c r="BB33" s="67">
        <v>64.37</v>
      </c>
      <c r="BC33" s="67">
        <v>64.37</v>
      </c>
      <c r="BD33" s="67">
        <v>64.37</v>
      </c>
      <c r="BE33" s="67">
        <v>64.37</v>
      </c>
      <c r="BF33" s="67">
        <v>64.37</v>
      </c>
      <c r="BG33" s="67">
        <v>64.37</v>
      </c>
      <c r="BH33" s="67">
        <v>64.37</v>
      </c>
      <c r="BI33" s="67">
        <v>64.37</v>
      </c>
      <c r="BJ33" s="67">
        <v>64.37</v>
      </c>
      <c r="BK33" s="67">
        <v>64.37</v>
      </c>
      <c r="BL33" s="67">
        <v>64.37</v>
      </c>
      <c r="BM33" s="67">
        <v>64.37</v>
      </c>
      <c r="BN33" s="67">
        <v>64.37</v>
      </c>
      <c r="BO33" s="67">
        <v>64.37</v>
      </c>
      <c r="BP33" s="67">
        <v>64.37</v>
      </c>
      <c r="BQ33" s="67">
        <v>64.37</v>
      </c>
      <c r="BR33" s="67">
        <v>64.37</v>
      </c>
      <c r="BS33" s="67">
        <v>64.37</v>
      </c>
      <c r="BT33" s="67">
        <v>64.37</v>
      </c>
      <c r="BU33" s="95">
        <v>64.37</v>
      </c>
    </row>
    <row r="34" spans="1:73" ht="22.5" customHeight="1">
      <c r="A34" s="59">
        <v>21</v>
      </c>
      <c r="B34" s="81">
        <f t="shared" si="24"/>
        <v>1313.94</v>
      </c>
      <c r="C34" s="38">
        <f t="shared" si="1"/>
        <v>1278.17</v>
      </c>
      <c r="D34" s="38">
        <f t="shared" si="2"/>
        <v>1381.42</v>
      </c>
      <c r="E34" s="38">
        <f t="shared" si="3"/>
        <v>1387.2600000000002</v>
      </c>
      <c r="F34" s="38">
        <f t="shared" si="4"/>
        <v>1336.85</v>
      </c>
      <c r="G34" s="38">
        <f t="shared" si="5"/>
        <v>1158.71</v>
      </c>
      <c r="H34" s="38">
        <f t="shared" si="6"/>
        <v>1208.67</v>
      </c>
      <c r="I34" s="38">
        <f t="shared" si="7"/>
        <v>1359.5100000000002</v>
      </c>
      <c r="J34" s="38">
        <f t="shared" si="8"/>
        <v>1541.1</v>
      </c>
      <c r="K34" s="38">
        <f t="shared" si="9"/>
        <v>1575.8100000000004</v>
      </c>
      <c r="L34" s="38">
        <f t="shared" si="10"/>
        <v>1585.3000000000002</v>
      </c>
      <c r="M34" s="38">
        <f t="shared" si="11"/>
        <v>1569.5700000000002</v>
      </c>
      <c r="N34" s="38">
        <f t="shared" si="12"/>
        <v>1562.5300000000002</v>
      </c>
      <c r="O34" s="38">
        <f t="shared" si="13"/>
        <v>1591.02</v>
      </c>
      <c r="P34" s="38">
        <f t="shared" si="14"/>
        <v>1622.23</v>
      </c>
      <c r="Q34" s="38">
        <f t="shared" si="15"/>
        <v>1576.2600000000002</v>
      </c>
      <c r="R34" s="38">
        <f t="shared" si="16"/>
        <v>1552.8900000000003</v>
      </c>
      <c r="S34" s="38">
        <f t="shared" si="17"/>
        <v>1541.19</v>
      </c>
      <c r="T34" s="38">
        <f t="shared" si="18"/>
        <v>1507.2700000000004</v>
      </c>
      <c r="U34" s="38">
        <f t="shared" si="19"/>
        <v>1496.7600000000002</v>
      </c>
      <c r="V34" s="38">
        <f t="shared" si="20"/>
        <v>1477.4300000000003</v>
      </c>
      <c r="W34" s="38">
        <f t="shared" si="21"/>
        <v>1505.4900000000002</v>
      </c>
      <c r="X34" s="38">
        <f t="shared" si="22"/>
        <v>1500.8600000000001</v>
      </c>
      <c r="Y34" s="82">
        <f t="shared" si="23"/>
        <v>1349</v>
      </c>
      <c r="Z34" s="117">
        <v>1249.5700000000002</v>
      </c>
      <c r="AA34" s="117">
        <v>1213.8000000000002</v>
      </c>
      <c r="AB34" s="117">
        <v>1317.0500000000002</v>
      </c>
      <c r="AC34" s="117">
        <v>1322.89</v>
      </c>
      <c r="AD34" s="117">
        <v>1272.48</v>
      </c>
      <c r="AE34" s="117">
        <v>1094.3400000000001</v>
      </c>
      <c r="AF34" s="117">
        <v>1144.3</v>
      </c>
      <c r="AG34" s="117">
        <v>1295.14</v>
      </c>
      <c r="AH34" s="117">
        <v>1476.73</v>
      </c>
      <c r="AI34" s="117">
        <v>1511.4400000000003</v>
      </c>
      <c r="AJ34" s="117">
        <v>1520.9300000000003</v>
      </c>
      <c r="AK34" s="117">
        <v>1505.2000000000003</v>
      </c>
      <c r="AL34" s="117">
        <v>1498.1600000000003</v>
      </c>
      <c r="AM34" s="117">
        <v>1526.65</v>
      </c>
      <c r="AN34" s="117">
        <v>1557.8600000000001</v>
      </c>
      <c r="AO34" s="117">
        <v>1511.89</v>
      </c>
      <c r="AP34" s="117">
        <v>1488.5200000000002</v>
      </c>
      <c r="AQ34" s="117">
        <v>1476.8200000000002</v>
      </c>
      <c r="AR34" s="117">
        <v>1442.9000000000003</v>
      </c>
      <c r="AS34" s="117">
        <v>1432.3900000000003</v>
      </c>
      <c r="AT34" s="117">
        <v>1413.0600000000002</v>
      </c>
      <c r="AU34" s="117">
        <v>1441.1200000000003</v>
      </c>
      <c r="AV34" s="117">
        <v>1436.4900000000002</v>
      </c>
      <c r="AW34" s="117">
        <v>1284.63</v>
      </c>
      <c r="AX34" s="94">
        <v>64.37</v>
      </c>
      <c r="AY34" s="67">
        <v>64.37</v>
      </c>
      <c r="AZ34" s="67">
        <v>64.37</v>
      </c>
      <c r="BA34" s="67">
        <v>64.37</v>
      </c>
      <c r="BB34" s="67">
        <v>64.37</v>
      </c>
      <c r="BC34" s="67">
        <v>64.37</v>
      </c>
      <c r="BD34" s="67">
        <v>64.37</v>
      </c>
      <c r="BE34" s="67">
        <v>64.37</v>
      </c>
      <c r="BF34" s="67">
        <v>64.37</v>
      </c>
      <c r="BG34" s="67">
        <v>64.37</v>
      </c>
      <c r="BH34" s="67">
        <v>64.37</v>
      </c>
      <c r="BI34" s="67">
        <v>64.37</v>
      </c>
      <c r="BJ34" s="67">
        <v>64.37</v>
      </c>
      <c r="BK34" s="67">
        <v>64.37</v>
      </c>
      <c r="BL34" s="67">
        <v>64.37</v>
      </c>
      <c r="BM34" s="67">
        <v>64.37</v>
      </c>
      <c r="BN34" s="67">
        <v>64.37</v>
      </c>
      <c r="BO34" s="67">
        <v>64.37</v>
      </c>
      <c r="BP34" s="67">
        <v>64.37</v>
      </c>
      <c r="BQ34" s="67">
        <v>64.37</v>
      </c>
      <c r="BR34" s="67">
        <v>64.37</v>
      </c>
      <c r="BS34" s="67">
        <v>64.37</v>
      </c>
      <c r="BT34" s="67">
        <v>64.37</v>
      </c>
      <c r="BU34" s="95">
        <v>64.37</v>
      </c>
    </row>
    <row r="35" spans="1:73" ht="22.5" customHeight="1">
      <c r="A35" s="59">
        <v>22</v>
      </c>
      <c r="B35" s="81">
        <f t="shared" si="24"/>
        <v>1412.3000000000002</v>
      </c>
      <c r="C35" s="38">
        <f t="shared" si="1"/>
        <v>1347.8000000000002</v>
      </c>
      <c r="D35" s="38">
        <f t="shared" si="2"/>
        <v>1326.4</v>
      </c>
      <c r="E35" s="38">
        <f t="shared" si="3"/>
        <v>1274.6600000000003</v>
      </c>
      <c r="F35" s="38">
        <f t="shared" si="4"/>
        <v>1231.1100000000001</v>
      </c>
      <c r="G35" s="38">
        <f t="shared" si="5"/>
        <v>1253.71</v>
      </c>
      <c r="H35" s="38">
        <f t="shared" si="6"/>
        <v>1238.5900000000001</v>
      </c>
      <c r="I35" s="38">
        <f t="shared" si="7"/>
        <v>1247.2800000000002</v>
      </c>
      <c r="J35" s="38">
        <f t="shared" si="8"/>
        <v>1473.79</v>
      </c>
      <c r="K35" s="38">
        <f t="shared" si="9"/>
        <v>1535.6100000000001</v>
      </c>
      <c r="L35" s="38">
        <f t="shared" si="10"/>
        <v>1566.2200000000003</v>
      </c>
      <c r="M35" s="38">
        <f t="shared" si="11"/>
        <v>1580.23</v>
      </c>
      <c r="N35" s="38">
        <f t="shared" si="12"/>
        <v>1553.65</v>
      </c>
      <c r="O35" s="38">
        <f t="shared" si="13"/>
        <v>1542.8000000000002</v>
      </c>
      <c r="P35" s="38">
        <f t="shared" si="14"/>
        <v>1574.3200000000002</v>
      </c>
      <c r="Q35" s="38">
        <f t="shared" si="15"/>
        <v>1558.1000000000004</v>
      </c>
      <c r="R35" s="38">
        <f t="shared" si="16"/>
        <v>1547.2900000000004</v>
      </c>
      <c r="S35" s="38">
        <f t="shared" si="17"/>
        <v>1542.9500000000003</v>
      </c>
      <c r="T35" s="38">
        <f t="shared" si="18"/>
        <v>1536.7700000000004</v>
      </c>
      <c r="U35" s="38">
        <f t="shared" si="19"/>
        <v>1534.73</v>
      </c>
      <c r="V35" s="38">
        <f t="shared" si="20"/>
        <v>1530.5</v>
      </c>
      <c r="W35" s="38">
        <f t="shared" si="21"/>
        <v>1538.13</v>
      </c>
      <c r="X35" s="38">
        <f t="shared" si="22"/>
        <v>1536.3200000000002</v>
      </c>
      <c r="Y35" s="82">
        <f t="shared" si="23"/>
        <v>1449.3400000000001</v>
      </c>
      <c r="Z35" s="117">
        <v>1347.9300000000003</v>
      </c>
      <c r="AA35" s="117">
        <v>1283.43</v>
      </c>
      <c r="AB35" s="117">
        <v>1262.0300000000002</v>
      </c>
      <c r="AC35" s="117">
        <v>1210.2900000000002</v>
      </c>
      <c r="AD35" s="117">
        <v>1166.7400000000002</v>
      </c>
      <c r="AE35" s="117">
        <v>1189.3400000000001</v>
      </c>
      <c r="AF35" s="117">
        <v>1174.22</v>
      </c>
      <c r="AG35" s="117">
        <v>1182.91</v>
      </c>
      <c r="AH35" s="117">
        <v>1409.42</v>
      </c>
      <c r="AI35" s="117">
        <v>1471.24</v>
      </c>
      <c r="AJ35" s="117">
        <v>1501.8500000000001</v>
      </c>
      <c r="AK35" s="117">
        <v>1515.8600000000001</v>
      </c>
      <c r="AL35" s="117">
        <v>1489.2800000000002</v>
      </c>
      <c r="AM35" s="117">
        <v>1478.4300000000003</v>
      </c>
      <c r="AN35" s="117">
        <v>1509.9500000000003</v>
      </c>
      <c r="AO35" s="117">
        <v>1493.7300000000002</v>
      </c>
      <c r="AP35" s="117">
        <v>1482.9200000000003</v>
      </c>
      <c r="AQ35" s="117">
        <v>1478.5800000000002</v>
      </c>
      <c r="AR35" s="117">
        <v>1472.4000000000003</v>
      </c>
      <c r="AS35" s="117">
        <v>1470.3600000000001</v>
      </c>
      <c r="AT35" s="117">
        <v>1466.13</v>
      </c>
      <c r="AU35" s="117">
        <v>1473.7600000000002</v>
      </c>
      <c r="AV35" s="117">
        <v>1471.95</v>
      </c>
      <c r="AW35" s="117">
        <v>1384.9700000000003</v>
      </c>
      <c r="AX35" s="94">
        <v>64.37</v>
      </c>
      <c r="AY35" s="67">
        <v>64.37</v>
      </c>
      <c r="AZ35" s="67">
        <v>64.37</v>
      </c>
      <c r="BA35" s="67">
        <v>64.37</v>
      </c>
      <c r="BB35" s="67">
        <v>64.37</v>
      </c>
      <c r="BC35" s="67">
        <v>64.37</v>
      </c>
      <c r="BD35" s="67">
        <v>64.37</v>
      </c>
      <c r="BE35" s="67">
        <v>64.37</v>
      </c>
      <c r="BF35" s="67">
        <v>64.37</v>
      </c>
      <c r="BG35" s="67">
        <v>64.37</v>
      </c>
      <c r="BH35" s="67">
        <v>64.37</v>
      </c>
      <c r="BI35" s="67">
        <v>64.37</v>
      </c>
      <c r="BJ35" s="67">
        <v>64.37</v>
      </c>
      <c r="BK35" s="67">
        <v>64.37</v>
      </c>
      <c r="BL35" s="67">
        <v>64.37</v>
      </c>
      <c r="BM35" s="67">
        <v>64.37</v>
      </c>
      <c r="BN35" s="67">
        <v>64.37</v>
      </c>
      <c r="BO35" s="67">
        <v>64.37</v>
      </c>
      <c r="BP35" s="67">
        <v>64.37</v>
      </c>
      <c r="BQ35" s="67">
        <v>64.37</v>
      </c>
      <c r="BR35" s="67">
        <v>64.37</v>
      </c>
      <c r="BS35" s="67">
        <v>64.37</v>
      </c>
      <c r="BT35" s="67">
        <v>64.37</v>
      </c>
      <c r="BU35" s="95">
        <v>64.37</v>
      </c>
    </row>
    <row r="36" spans="1:73" ht="22.5" customHeight="1">
      <c r="A36" s="59">
        <v>23</v>
      </c>
      <c r="B36" s="81">
        <f t="shared" si="24"/>
        <v>1375.4</v>
      </c>
      <c r="C36" s="38">
        <f t="shared" si="1"/>
        <v>1211.2600000000002</v>
      </c>
      <c r="D36" s="38">
        <f t="shared" si="2"/>
        <v>1218.63</v>
      </c>
      <c r="E36" s="38">
        <f t="shared" si="3"/>
        <v>1189.0800000000004</v>
      </c>
      <c r="F36" s="38">
        <f t="shared" si="4"/>
        <v>1173.8300000000004</v>
      </c>
      <c r="G36" s="38">
        <f t="shared" si="5"/>
        <v>1136.73</v>
      </c>
      <c r="H36" s="38">
        <f t="shared" si="6"/>
        <v>1152.8700000000003</v>
      </c>
      <c r="I36" s="38">
        <f t="shared" si="7"/>
        <v>1187.87</v>
      </c>
      <c r="J36" s="38">
        <f t="shared" si="8"/>
        <v>1275.56</v>
      </c>
      <c r="K36" s="38">
        <f t="shared" si="9"/>
        <v>1499.25</v>
      </c>
      <c r="L36" s="38">
        <f t="shared" si="10"/>
        <v>1557.2700000000004</v>
      </c>
      <c r="M36" s="38">
        <f t="shared" si="11"/>
        <v>1558.6600000000003</v>
      </c>
      <c r="N36" s="38">
        <f t="shared" si="12"/>
        <v>1558.5300000000002</v>
      </c>
      <c r="O36" s="38">
        <f t="shared" si="13"/>
        <v>1559.0200000000004</v>
      </c>
      <c r="P36" s="38">
        <f t="shared" si="14"/>
        <v>1558.9100000000003</v>
      </c>
      <c r="Q36" s="38">
        <f t="shared" si="15"/>
        <v>1557.9100000000003</v>
      </c>
      <c r="R36" s="38">
        <f t="shared" si="16"/>
        <v>1558.0400000000004</v>
      </c>
      <c r="S36" s="38">
        <f t="shared" si="17"/>
        <v>1558.69</v>
      </c>
      <c r="T36" s="38">
        <f t="shared" si="18"/>
        <v>1557.4900000000002</v>
      </c>
      <c r="U36" s="38">
        <f t="shared" si="19"/>
        <v>1557.2200000000003</v>
      </c>
      <c r="V36" s="38">
        <f t="shared" si="20"/>
        <v>1557.3600000000001</v>
      </c>
      <c r="W36" s="38">
        <f t="shared" si="21"/>
        <v>1575.5100000000002</v>
      </c>
      <c r="X36" s="38">
        <f t="shared" si="22"/>
        <v>1593.2600000000002</v>
      </c>
      <c r="Y36" s="82">
        <f t="shared" si="23"/>
        <v>1485.96</v>
      </c>
      <c r="Z36" s="117">
        <v>1311.0300000000002</v>
      </c>
      <c r="AA36" s="117">
        <v>1146.89</v>
      </c>
      <c r="AB36" s="117">
        <v>1154.26</v>
      </c>
      <c r="AC36" s="117">
        <v>1124.7100000000003</v>
      </c>
      <c r="AD36" s="117">
        <v>1109.4600000000003</v>
      </c>
      <c r="AE36" s="117">
        <v>1072.3600000000001</v>
      </c>
      <c r="AF36" s="117">
        <v>1088.5000000000002</v>
      </c>
      <c r="AG36" s="117">
        <v>1123.5</v>
      </c>
      <c r="AH36" s="117">
        <v>1211.19</v>
      </c>
      <c r="AI36" s="117">
        <v>1434.88</v>
      </c>
      <c r="AJ36" s="117">
        <v>1492.9000000000003</v>
      </c>
      <c r="AK36" s="117">
        <v>1494.2900000000002</v>
      </c>
      <c r="AL36" s="117">
        <v>1494.1600000000003</v>
      </c>
      <c r="AM36" s="117">
        <v>1494.6500000000003</v>
      </c>
      <c r="AN36" s="117">
        <v>1494.5400000000002</v>
      </c>
      <c r="AO36" s="117">
        <v>1493.5400000000002</v>
      </c>
      <c r="AP36" s="117">
        <v>1493.6700000000003</v>
      </c>
      <c r="AQ36" s="117">
        <v>1494.3200000000002</v>
      </c>
      <c r="AR36" s="117">
        <v>1493.1200000000003</v>
      </c>
      <c r="AS36" s="117">
        <v>1492.8500000000004</v>
      </c>
      <c r="AT36" s="117">
        <v>1492.9900000000002</v>
      </c>
      <c r="AU36" s="117">
        <v>1511.14</v>
      </c>
      <c r="AV36" s="117">
        <v>1528.89</v>
      </c>
      <c r="AW36" s="117">
        <v>1421.5900000000001</v>
      </c>
      <c r="AX36" s="94">
        <v>64.37</v>
      </c>
      <c r="AY36" s="67">
        <v>64.37</v>
      </c>
      <c r="AZ36" s="67">
        <v>64.37</v>
      </c>
      <c r="BA36" s="67">
        <v>64.37</v>
      </c>
      <c r="BB36" s="67">
        <v>64.37</v>
      </c>
      <c r="BC36" s="67">
        <v>64.37</v>
      </c>
      <c r="BD36" s="67">
        <v>64.37</v>
      </c>
      <c r="BE36" s="67">
        <v>64.37</v>
      </c>
      <c r="BF36" s="67">
        <v>64.37</v>
      </c>
      <c r="BG36" s="67">
        <v>64.37</v>
      </c>
      <c r="BH36" s="67">
        <v>64.37</v>
      </c>
      <c r="BI36" s="67">
        <v>64.37</v>
      </c>
      <c r="BJ36" s="67">
        <v>64.37</v>
      </c>
      <c r="BK36" s="67">
        <v>64.37</v>
      </c>
      <c r="BL36" s="67">
        <v>64.37</v>
      </c>
      <c r="BM36" s="67">
        <v>64.37</v>
      </c>
      <c r="BN36" s="67">
        <v>64.37</v>
      </c>
      <c r="BO36" s="67">
        <v>64.37</v>
      </c>
      <c r="BP36" s="67">
        <v>64.37</v>
      </c>
      <c r="BQ36" s="67">
        <v>64.37</v>
      </c>
      <c r="BR36" s="67">
        <v>64.37</v>
      </c>
      <c r="BS36" s="67">
        <v>64.37</v>
      </c>
      <c r="BT36" s="67">
        <v>64.37</v>
      </c>
      <c r="BU36" s="95">
        <v>64.37</v>
      </c>
    </row>
    <row r="37" spans="1:73" ht="22.5" customHeight="1">
      <c r="A37" s="59">
        <v>24</v>
      </c>
      <c r="B37" s="81">
        <f t="shared" si="24"/>
        <v>1413.5100000000002</v>
      </c>
      <c r="C37" s="38">
        <f t="shared" si="1"/>
        <v>1234.8300000000004</v>
      </c>
      <c r="D37" s="38">
        <f t="shared" si="2"/>
        <v>1232.94</v>
      </c>
      <c r="E37" s="38">
        <f t="shared" si="3"/>
        <v>1117.92</v>
      </c>
      <c r="F37" s="38">
        <f t="shared" si="4"/>
        <v>1121.08</v>
      </c>
      <c r="G37" s="38">
        <f t="shared" si="5"/>
        <v>1008.22</v>
      </c>
      <c r="H37" s="38">
        <f t="shared" si="6"/>
        <v>1137.54</v>
      </c>
      <c r="I37" s="38">
        <f t="shared" si="7"/>
        <v>1313.7700000000004</v>
      </c>
      <c r="J37" s="38">
        <f t="shared" si="8"/>
        <v>1503.6000000000004</v>
      </c>
      <c r="K37" s="38">
        <f t="shared" si="9"/>
        <v>1545.3700000000003</v>
      </c>
      <c r="L37" s="38">
        <f t="shared" si="10"/>
        <v>1611.9500000000003</v>
      </c>
      <c r="M37" s="38">
        <f t="shared" si="11"/>
        <v>1590.71</v>
      </c>
      <c r="N37" s="38">
        <f t="shared" si="12"/>
        <v>1577.52</v>
      </c>
      <c r="O37" s="38">
        <f t="shared" si="13"/>
        <v>1616.69</v>
      </c>
      <c r="P37" s="38">
        <f t="shared" si="14"/>
        <v>1711.27</v>
      </c>
      <c r="Q37" s="38">
        <f t="shared" si="15"/>
        <v>1646.9500000000003</v>
      </c>
      <c r="R37" s="38">
        <f t="shared" si="16"/>
        <v>1618.81</v>
      </c>
      <c r="S37" s="38">
        <f t="shared" si="17"/>
        <v>1569.0900000000001</v>
      </c>
      <c r="T37" s="38">
        <f t="shared" si="18"/>
        <v>1545.83</v>
      </c>
      <c r="U37" s="38">
        <f t="shared" si="19"/>
        <v>1510.8700000000003</v>
      </c>
      <c r="V37" s="38">
        <f t="shared" si="20"/>
        <v>1503.2400000000002</v>
      </c>
      <c r="W37" s="38">
        <f t="shared" si="21"/>
        <v>1512.5800000000004</v>
      </c>
      <c r="X37" s="38">
        <f t="shared" si="22"/>
        <v>1511.3500000000004</v>
      </c>
      <c r="Y37" s="82">
        <f t="shared" si="23"/>
        <v>1386.0000000000005</v>
      </c>
      <c r="Z37" s="117">
        <v>1349.1400000000003</v>
      </c>
      <c r="AA37" s="117">
        <v>1170.4600000000003</v>
      </c>
      <c r="AB37" s="117">
        <v>1168.5700000000002</v>
      </c>
      <c r="AC37" s="117">
        <v>1053.55</v>
      </c>
      <c r="AD37" s="117">
        <v>1056.71</v>
      </c>
      <c r="AE37" s="117">
        <v>943.85</v>
      </c>
      <c r="AF37" s="117">
        <v>1073.17</v>
      </c>
      <c r="AG37" s="117">
        <v>1249.4000000000003</v>
      </c>
      <c r="AH37" s="117">
        <v>1439.2300000000002</v>
      </c>
      <c r="AI37" s="117">
        <v>1481.0000000000002</v>
      </c>
      <c r="AJ37" s="117">
        <v>1547.5800000000002</v>
      </c>
      <c r="AK37" s="117">
        <v>1526.3400000000001</v>
      </c>
      <c r="AL37" s="117">
        <v>1513.15</v>
      </c>
      <c r="AM37" s="117">
        <v>1552.3200000000002</v>
      </c>
      <c r="AN37" s="117">
        <v>1646.9</v>
      </c>
      <c r="AO37" s="117">
        <v>1582.5800000000002</v>
      </c>
      <c r="AP37" s="117">
        <v>1554.44</v>
      </c>
      <c r="AQ37" s="117">
        <v>1504.7200000000003</v>
      </c>
      <c r="AR37" s="117">
        <v>1481.46</v>
      </c>
      <c r="AS37" s="117">
        <v>1446.5000000000002</v>
      </c>
      <c r="AT37" s="117">
        <v>1438.8700000000001</v>
      </c>
      <c r="AU37" s="117">
        <v>1448.2100000000003</v>
      </c>
      <c r="AV37" s="117">
        <v>1446.9800000000002</v>
      </c>
      <c r="AW37" s="117">
        <v>1321.6300000000003</v>
      </c>
      <c r="AX37" s="94">
        <v>64.37</v>
      </c>
      <c r="AY37" s="67">
        <v>64.37</v>
      </c>
      <c r="AZ37" s="67">
        <v>64.37</v>
      </c>
      <c r="BA37" s="67">
        <v>64.37</v>
      </c>
      <c r="BB37" s="67">
        <v>64.37</v>
      </c>
      <c r="BC37" s="67">
        <v>64.37</v>
      </c>
      <c r="BD37" s="67">
        <v>64.37</v>
      </c>
      <c r="BE37" s="67">
        <v>64.37</v>
      </c>
      <c r="BF37" s="67">
        <v>64.37</v>
      </c>
      <c r="BG37" s="67">
        <v>64.37</v>
      </c>
      <c r="BH37" s="67">
        <v>64.37</v>
      </c>
      <c r="BI37" s="67">
        <v>64.37</v>
      </c>
      <c r="BJ37" s="67">
        <v>64.37</v>
      </c>
      <c r="BK37" s="67">
        <v>64.37</v>
      </c>
      <c r="BL37" s="67">
        <v>64.37</v>
      </c>
      <c r="BM37" s="67">
        <v>64.37</v>
      </c>
      <c r="BN37" s="67">
        <v>64.37</v>
      </c>
      <c r="BO37" s="67">
        <v>64.37</v>
      </c>
      <c r="BP37" s="67">
        <v>64.37</v>
      </c>
      <c r="BQ37" s="67">
        <v>64.37</v>
      </c>
      <c r="BR37" s="67">
        <v>64.37</v>
      </c>
      <c r="BS37" s="67">
        <v>64.37</v>
      </c>
      <c r="BT37" s="67">
        <v>64.37</v>
      </c>
      <c r="BU37" s="95">
        <v>64.37</v>
      </c>
    </row>
    <row r="38" spans="1:73" ht="22.5" customHeight="1">
      <c r="A38" s="59">
        <v>25</v>
      </c>
      <c r="B38" s="81">
        <f t="shared" si="24"/>
        <v>1305.33</v>
      </c>
      <c r="C38" s="38">
        <f t="shared" si="1"/>
        <v>1223.6399999999999</v>
      </c>
      <c r="D38" s="38">
        <f t="shared" si="2"/>
        <v>1340.6100000000001</v>
      </c>
      <c r="E38" s="38">
        <f t="shared" si="3"/>
        <v>1330.1000000000004</v>
      </c>
      <c r="F38" s="38">
        <f t="shared" si="4"/>
        <v>1327.38</v>
      </c>
      <c r="G38" s="38">
        <f t="shared" si="5"/>
        <v>990.43</v>
      </c>
      <c r="H38" s="38">
        <f t="shared" si="6"/>
        <v>1142.0300000000002</v>
      </c>
      <c r="I38" s="38">
        <f t="shared" si="7"/>
        <v>1345.94</v>
      </c>
      <c r="J38" s="38">
        <f t="shared" si="8"/>
        <v>1498.0300000000002</v>
      </c>
      <c r="K38" s="38">
        <f t="shared" si="9"/>
        <v>1542.7700000000004</v>
      </c>
      <c r="L38" s="38">
        <f t="shared" si="10"/>
        <v>1598.1400000000003</v>
      </c>
      <c r="M38" s="38">
        <f t="shared" si="11"/>
        <v>1572.37</v>
      </c>
      <c r="N38" s="38">
        <f t="shared" si="12"/>
        <v>1547.0500000000002</v>
      </c>
      <c r="O38" s="38">
        <f t="shared" si="13"/>
        <v>1591.81</v>
      </c>
      <c r="P38" s="38">
        <f t="shared" si="14"/>
        <v>1602.54</v>
      </c>
      <c r="Q38" s="38">
        <f t="shared" si="15"/>
        <v>1592.71</v>
      </c>
      <c r="R38" s="38">
        <f t="shared" si="16"/>
        <v>1576.65</v>
      </c>
      <c r="S38" s="38">
        <f t="shared" si="17"/>
        <v>1529.0100000000002</v>
      </c>
      <c r="T38" s="38">
        <f t="shared" si="18"/>
        <v>1471.1800000000003</v>
      </c>
      <c r="U38" s="38">
        <f t="shared" si="19"/>
        <v>1447.37</v>
      </c>
      <c r="V38" s="38">
        <f t="shared" si="20"/>
        <v>1446.3400000000001</v>
      </c>
      <c r="W38" s="38">
        <f t="shared" si="21"/>
        <v>1482.8400000000001</v>
      </c>
      <c r="X38" s="38">
        <f t="shared" si="22"/>
        <v>1471.6100000000001</v>
      </c>
      <c r="Y38" s="82">
        <f t="shared" si="23"/>
        <v>1351.2600000000002</v>
      </c>
      <c r="Z38" s="117">
        <v>1240.96</v>
      </c>
      <c r="AA38" s="117">
        <v>1159.27</v>
      </c>
      <c r="AB38" s="117">
        <v>1276.2400000000002</v>
      </c>
      <c r="AC38" s="117">
        <v>1265.7300000000002</v>
      </c>
      <c r="AD38" s="117">
        <v>1263.01</v>
      </c>
      <c r="AE38" s="117">
        <v>926.06</v>
      </c>
      <c r="AF38" s="117">
        <v>1077.6600000000003</v>
      </c>
      <c r="AG38" s="117">
        <v>1281.5700000000002</v>
      </c>
      <c r="AH38" s="117">
        <v>1433.66</v>
      </c>
      <c r="AI38" s="117">
        <v>1478.4000000000003</v>
      </c>
      <c r="AJ38" s="117">
        <v>1533.7700000000002</v>
      </c>
      <c r="AK38" s="117">
        <v>1508</v>
      </c>
      <c r="AL38" s="117">
        <v>1482.6800000000003</v>
      </c>
      <c r="AM38" s="117">
        <v>1527.44</v>
      </c>
      <c r="AN38" s="117">
        <v>1538.17</v>
      </c>
      <c r="AO38" s="117">
        <v>1528.3400000000001</v>
      </c>
      <c r="AP38" s="117">
        <v>1512.2800000000002</v>
      </c>
      <c r="AQ38" s="117">
        <v>1464.64</v>
      </c>
      <c r="AR38" s="117">
        <v>1406.8100000000002</v>
      </c>
      <c r="AS38" s="117">
        <v>1383</v>
      </c>
      <c r="AT38" s="117">
        <v>1381.9700000000003</v>
      </c>
      <c r="AU38" s="117">
        <v>1418.4700000000003</v>
      </c>
      <c r="AV38" s="117">
        <v>1407.2400000000002</v>
      </c>
      <c r="AW38" s="117">
        <v>1286.89</v>
      </c>
      <c r="AX38" s="94">
        <v>64.37</v>
      </c>
      <c r="AY38" s="67">
        <v>64.37</v>
      </c>
      <c r="AZ38" s="67">
        <v>64.37</v>
      </c>
      <c r="BA38" s="67">
        <v>64.37</v>
      </c>
      <c r="BB38" s="67">
        <v>64.37</v>
      </c>
      <c r="BC38" s="67">
        <v>64.37</v>
      </c>
      <c r="BD38" s="67">
        <v>64.37</v>
      </c>
      <c r="BE38" s="67">
        <v>64.37</v>
      </c>
      <c r="BF38" s="67">
        <v>64.37</v>
      </c>
      <c r="BG38" s="67">
        <v>64.37</v>
      </c>
      <c r="BH38" s="67">
        <v>64.37</v>
      </c>
      <c r="BI38" s="67">
        <v>64.37</v>
      </c>
      <c r="BJ38" s="67">
        <v>64.37</v>
      </c>
      <c r="BK38" s="67">
        <v>64.37</v>
      </c>
      <c r="BL38" s="67">
        <v>64.37</v>
      </c>
      <c r="BM38" s="67">
        <v>64.37</v>
      </c>
      <c r="BN38" s="67">
        <v>64.37</v>
      </c>
      <c r="BO38" s="67">
        <v>64.37</v>
      </c>
      <c r="BP38" s="67">
        <v>64.37</v>
      </c>
      <c r="BQ38" s="67">
        <v>64.37</v>
      </c>
      <c r="BR38" s="67">
        <v>64.37</v>
      </c>
      <c r="BS38" s="67">
        <v>64.37</v>
      </c>
      <c r="BT38" s="67">
        <v>64.37</v>
      </c>
      <c r="BU38" s="95">
        <v>64.37</v>
      </c>
    </row>
    <row r="39" spans="1:73" ht="22.5" customHeight="1">
      <c r="A39" s="59">
        <v>26</v>
      </c>
      <c r="B39" s="81">
        <f t="shared" si="24"/>
        <v>1243.8200000000002</v>
      </c>
      <c r="C39" s="38">
        <f t="shared" si="1"/>
        <v>1240.38</v>
      </c>
      <c r="D39" s="38">
        <f t="shared" si="2"/>
        <v>1241.0400000000004</v>
      </c>
      <c r="E39" s="38">
        <f t="shared" si="3"/>
        <v>1239.23</v>
      </c>
      <c r="F39" s="38">
        <f t="shared" si="4"/>
        <v>1239.1399999999999</v>
      </c>
      <c r="G39" s="38">
        <f t="shared" si="5"/>
        <v>1043.4299999999998</v>
      </c>
      <c r="H39" s="38">
        <f t="shared" si="6"/>
        <v>484.11</v>
      </c>
      <c r="I39" s="38">
        <f t="shared" si="7"/>
        <v>1289.31</v>
      </c>
      <c r="J39" s="38">
        <f t="shared" si="8"/>
        <v>1385.9100000000003</v>
      </c>
      <c r="K39" s="38">
        <f t="shared" si="9"/>
        <v>1403.8300000000004</v>
      </c>
      <c r="L39" s="38">
        <f t="shared" si="10"/>
        <v>1396.2500000000005</v>
      </c>
      <c r="M39" s="38">
        <f t="shared" si="11"/>
        <v>1386.21</v>
      </c>
      <c r="N39" s="38">
        <f t="shared" si="12"/>
        <v>1379.69</v>
      </c>
      <c r="O39" s="38">
        <f t="shared" si="13"/>
        <v>1393.77</v>
      </c>
      <c r="P39" s="38">
        <f t="shared" si="14"/>
        <v>1457.2000000000003</v>
      </c>
      <c r="Q39" s="38">
        <f t="shared" si="15"/>
        <v>1455.8200000000002</v>
      </c>
      <c r="R39" s="38">
        <f t="shared" si="16"/>
        <v>1467.75</v>
      </c>
      <c r="S39" s="38">
        <f t="shared" si="17"/>
        <v>1432.7700000000004</v>
      </c>
      <c r="T39" s="38">
        <f t="shared" si="18"/>
        <v>1417.7100000000005</v>
      </c>
      <c r="U39" s="38">
        <f t="shared" si="19"/>
        <v>1411.9900000000002</v>
      </c>
      <c r="V39" s="38">
        <f t="shared" si="20"/>
        <v>1412.6200000000003</v>
      </c>
      <c r="W39" s="38">
        <f t="shared" si="21"/>
        <v>1424.48</v>
      </c>
      <c r="X39" s="38">
        <f t="shared" si="22"/>
        <v>1431.21</v>
      </c>
      <c r="Y39" s="82">
        <f t="shared" si="23"/>
        <v>1375.2800000000002</v>
      </c>
      <c r="Z39" s="117">
        <v>1179.45</v>
      </c>
      <c r="AA39" s="117">
        <v>1176.0100000000002</v>
      </c>
      <c r="AB39" s="117">
        <v>1176.6700000000003</v>
      </c>
      <c r="AC39" s="117">
        <v>1174.8600000000001</v>
      </c>
      <c r="AD39" s="117">
        <v>1174.77</v>
      </c>
      <c r="AE39" s="117">
        <v>979.06</v>
      </c>
      <c r="AF39" s="117">
        <v>419.74</v>
      </c>
      <c r="AG39" s="117">
        <v>1224.94</v>
      </c>
      <c r="AH39" s="117">
        <v>1321.5400000000002</v>
      </c>
      <c r="AI39" s="117">
        <v>1339.4600000000003</v>
      </c>
      <c r="AJ39" s="117">
        <v>1331.8800000000003</v>
      </c>
      <c r="AK39" s="117">
        <v>1321.8400000000001</v>
      </c>
      <c r="AL39" s="117">
        <v>1315.3200000000002</v>
      </c>
      <c r="AM39" s="117">
        <v>1329.4</v>
      </c>
      <c r="AN39" s="117">
        <v>1392.8300000000002</v>
      </c>
      <c r="AO39" s="117">
        <v>1391.4500000000003</v>
      </c>
      <c r="AP39" s="117">
        <v>1403.38</v>
      </c>
      <c r="AQ39" s="117">
        <v>1368.4000000000003</v>
      </c>
      <c r="AR39" s="117">
        <v>1353.3400000000004</v>
      </c>
      <c r="AS39" s="117">
        <v>1347.6200000000003</v>
      </c>
      <c r="AT39" s="117">
        <v>1348.2500000000002</v>
      </c>
      <c r="AU39" s="117">
        <v>1360.1100000000001</v>
      </c>
      <c r="AV39" s="117">
        <v>1366.8400000000001</v>
      </c>
      <c r="AW39" s="117">
        <v>1310.9100000000003</v>
      </c>
      <c r="AX39" s="94">
        <v>64.37</v>
      </c>
      <c r="AY39" s="67">
        <v>64.37</v>
      </c>
      <c r="AZ39" s="67">
        <v>64.37</v>
      </c>
      <c r="BA39" s="67">
        <v>64.37</v>
      </c>
      <c r="BB39" s="67">
        <v>64.37</v>
      </c>
      <c r="BC39" s="67">
        <v>64.37</v>
      </c>
      <c r="BD39" s="67">
        <v>64.37</v>
      </c>
      <c r="BE39" s="67">
        <v>64.37</v>
      </c>
      <c r="BF39" s="67">
        <v>64.37</v>
      </c>
      <c r="BG39" s="67">
        <v>64.37</v>
      </c>
      <c r="BH39" s="67">
        <v>64.37</v>
      </c>
      <c r="BI39" s="67">
        <v>64.37</v>
      </c>
      <c r="BJ39" s="67">
        <v>64.37</v>
      </c>
      <c r="BK39" s="67">
        <v>64.37</v>
      </c>
      <c r="BL39" s="67">
        <v>64.37</v>
      </c>
      <c r="BM39" s="67">
        <v>64.37</v>
      </c>
      <c r="BN39" s="67">
        <v>64.37</v>
      </c>
      <c r="BO39" s="67">
        <v>64.37</v>
      </c>
      <c r="BP39" s="67">
        <v>64.37</v>
      </c>
      <c r="BQ39" s="67">
        <v>64.37</v>
      </c>
      <c r="BR39" s="67">
        <v>64.37</v>
      </c>
      <c r="BS39" s="67">
        <v>64.37</v>
      </c>
      <c r="BT39" s="67">
        <v>64.37</v>
      </c>
      <c r="BU39" s="95">
        <v>64.37</v>
      </c>
    </row>
    <row r="40" spans="1:73" ht="22.5" customHeight="1">
      <c r="A40" s="59">
        <v>27</v>
      </c>
      <c r="B40" s="81">
        <f t="shared" si="24"/>
        <v>1357.8200000000002</v>
      </c>
      <c r="C40" s="38">
        <f t="shared" si="1"/>
        <v>1182.7600000000002</v>
      </c>
      <c r="D40" s="38">
        <f t="shared" si="2"/>
        <v>1125.85</v>
      </c>
      <c r="E40" s="38">
        <f t="shared" si="3"/>
        <v>1108.13</v>
      </c>
      <c r="F40" s="38">
        <f t="shared" si="4"/>
        <v>1099.5500000000002</v>
      </c>
      <c r="G40" s="38">
        <f t="shared" si="5"/>
        <v>1093.15</v>
      </c>
      <c r="H40" s="38">
        <f t="shared" si="6"/>
        <v>1163.3300000000004</v>
      </c>
      <c r="I40" s="38">
        <f t="shared" si="7"/>
        <v>1354.8200000000002</v>
      </c>
      <c r="J40" s="38">
        <f t="shared" si="8"/>
        <v>1494.7200000000003</v>
      </c>
      <c r="K40" s="38">
        <f t="shared" si="9"/>
        <v>1527.63</v>
      </c>
      <c r="L40" s="38">
        <f t="shared" si="10"/>
        <v>1558.9700000000003</v>
      </c>
      <c r="M40" s="38">
        <f t="shared" si="11"/>
        <v>1560.19</v>
      </c>
      <c r="N40" s="38">
        <f t="shared" si="12"/>
        <v>1538.3000000000002</v>
      </c>
      <c r="O40" s="38">
        <f t="shared" si="13"/>
        <v>1564.2600000000002</v>
      </c>
      <c r="P40" s="38">
        <f t="shared" si="14"/>
        <v>1646.3200000000002</v>
      </c>
      <c r="Q40" s="38">
        <f t="shared" si="15"/>
        <v>1646.44</v>
      </c>
      <c r="R40" s="38">
        <f t="shared" si="16"/>
        <v>1676.48</v>
      </c>
      <c r="S40" s="38">
        <f t="shared" si="17"/>
        <v>1624.2000000000003</v>
      </c>
      <c r="T40" s="38">
        <f t="shared" si="18"/>
        <v>1571.85</v>
      </c>
      <c r="U40" s="38">
        <f t="shared" si="19"/>
        <v>1520.7000000000003</v>
      </c>
      <c r="V40" s="38">
        <f t="shared" si="20"/>
        <v>1509.19</v>
      </c>
      <c r="W40" s="38">
        <f t="shared" si="21"/>
        <v>1510.1600000000003</v>
      </c>
      <c r="X40" s="38">
        <f t="shared" si="22"/>
        <v>1507.0200000000004</v>
      </c>
      <c r="Y40" s="82">
        <f t="shared" si="23"/>
        <v>1474.5300000000002</v>
      </c>
      <c r="Z40" s="117">
        <v>1293.45</v>
      </c>
      <c r="AA40" s="117">
        <v>1118.3900000000003</v>
      </c>
      <c r="AB40" s="117">
        <v>1061.48</v>
      </c>
      <c r="AC40" s="117">
        <v>1043.76</v>
      </c>
      <c r="AD40" s="117">
        <v>1035.18</v>
      </c>
      <c r="AE40" s="117">
        <v>1028.78</v>
      </c>
      <c r="AF40" s="117">
        <v>1098.9600000000003</v>
      </c>
      <c r="AG40" s="117">
        <v>1290.4500000000003</v>
      </c>
      <c r="AH40" s="117">
        <v>1430.3500000000001</v>
      </c>
      <c r="AI40" s="117">
        <v>1463.2600000000002</v>
      </c>
      <c r="AJ40" s="117">
        <v>1494.6000000000001</v>
      </c>
      <c r="AK40" s="117">
        <v>1495.8200000000002</v>
      </c>
      <c r="AL40" s="117">
        <v>1473.9300000000003</v>
      </c>
      <c r="AM40" s="117">
        <v>1499.8900000000003</v>
      </c>
      <c r="AN40" s="117">
        <v>1581.9500000000003</v>
      </c>
      <c r="AO40" s="117">
        <v>1582.0700000000002</v>
      </c>
      <c r="AP40" s="117">
        <v>1612.1100000000001</v>
      </c>
      <c r="AQ40" s="117">
        <v>1559.8300000000002</v>
      </c>
      <c r="AR40" s="117">
        <v>1507.48</v>
      </c>
      <c r="AS40" s="117">
        <v>1456.3300000000002</v>
      </c>
      <c r="AT40" s="117">
        <v>1444.8200000000002</v>
      </c>
      <c r="AU40" s="117">
        <v>1445.7900000000002</v>
      </c>
      <c r="AV40" s="117">
        <v>1442.6500000000003</v>
      </c>
      <c r="AW40" s="117">
        <v>1410.1600000000003</v>
      </c>
      <c r="AX40" s="94">
        <v>64.37</v>
      </c>
      <c r="AY40" s="67">
        <v>64.37</v>
      </c>
      <c r="AZ40" s="67">
        <v>64.37</v>
      </c>
      <c r="BA40" s="67">
        <v>64.37</v>
      </c>
      <c r="BB40" s="67">
        <v>64.37</v>
      </c>
      <c r="BC40" s="67">
        <v>64.37</v>
      </c>
      <c r="BD40" s="67">
        <v>64.37</v>
      </c>
      <c r="BE40" s="67">
        <v>64.37</v>
      </c>
      <c r="BF40" s="67">
        <v>64.37</v>
      </c>
      <c r="BG40" s="67">
        <v>64.37</v>
      </c>
      <c r="BH40" s="67">
        <v>64.37</v>
      </c>
      <c r="BI40" s="67">
        <v>64.37</v>
      </c>
      <c r="BJ40" s="67">
        <v>64.37</v>
      </c>
      <c r="BK40" s="67">
        <v>64.37</v>
      </c>
      <c r="BL40" s="67">
        <v>64.37</v>
      </c>
      <c r="BM40" s="67">
        <v>64.37</v>
      </c>
      <c r="BN40" s="67">
        <v>64.37</v>
      </c>
      <c r="BO40" s="67">
        <v>64.37</v>
      </c>
      <c r="BP40" s="67">
        <v>64.37</v>
      </c>
      <c r="BQ40" s="67">
        <v>64.37</v>
      </c>
      <c r="BR40" s="67">
        <v>64.37</v>
      </c>
      <c r="BS40" s="67">
        <v>64.37</v>
      </c>
      <c r="BT40" s="67">
        <v>64.37</v>
      </c>
      <c r="BU40" s="95">
        <v>64.37</v>
      </c>
    </row>
    <row r="41" spans="1:73" ht="22.5" customHeight="1">
      <c r="A41" s="59">
        <v>28</v>
      </c>
      <c r="B41" s="81">
        <f>Z41+AX41</f>
        <v>1346.06</v>
      </c>
      <c r="C41" s="38">
        <f t="shared" si="1"/>
        <v>1266.1200000000003</v>
      </c>
      <c r="D41" s="38">
        <f t="shared" si="2"/>
        <v>1182.2400000000002</v>
      </c>
      <c r="E41" s="38">
        <f t="shared" si="3"/>
        <v>1163.02</v>
      </c>
      <c r="F41" s="38">
        <f t="shared" si="4"/>
        <v>1157.1400000000003</v>
      </c>
      <c r="G41" s="38">
        <f t="shared" si="5"/>
        <v>1113.1100000000001</v>
      </c>
      <c r="H41" s="38">
        <f t="shared" si="6"/>
        <v>1180.5300000000002</v>
      </c>
      <c r="I41" s="38">
        <f t="shared" si="7"/>
        <v>1385.27</v>
      </c>
      <c r="J41" s="38">
        <f t="shared" si="8"/>
        <v>1561.06</v>
      </c>
      <c r="K41" s="38">
        <f t="shared" si="9"/>
        <v>1592.1000000000004</v>
      </c>
      <c r="L41" s="38">
        <f t="shared" si="10"/>
        <v>1628.73</v>
      </c>
      <c r="M41" s="38">
        <f t="shared" si="11"/>
        <v>1632.15</v>
      </c>
      <c r="N41" s="38">
        <f t="shared" si="12"/>
        <v>1617.9</v>
      </c>
      <c r="O41" s="38">
        <f t="shared" si="13"/>
        <v>1635.5500000000002</v>
      </c>
      <c r="P41" s="38">
        <f>AN41+BL41</f>
        <v>1704.3400000000001</v>
      </c>
      <c r="Q41" s="38">
        <f t="shared" si="15"/>
        <v>1671.7400000000002</v>
      </c>
      <c r="R41" s="38">
        <f t="shared" si="16"/>
        <v>1668.4900000000002</v>
      </c>
      <c r="S41" s="38">
        <f t="shared" si="17"/>
        <v>1633.8900000000003</v>
      </c>
      <c r="T41" s="38">
        <f t="shared" si="18"/>
        <v>1585.9700000000003</v>
      </c>
      <c r="U41" s="38">
        <f t="shared" si="19"/>
        <v>1559.42</v>
      </c>
      <c r="V41" s="38">
        <f t="shared" si="20"/>
        <v>1558.2800000000002</v>
      </c>
      <c r="W41" s="38">
        <f t="shared" si="21"/>
        <v>1558.8000000000002</v>
      </c>
      <c r="X41" s="38">
        <f t="shared" si="22"/>
        <v>1557.4900000000002</v>
      </c>
      <c r="Y41" s="82">
        <f t="shared" si="23"/>
        <v>1470.67</v>
      </c>
      <c r="Z41" s="117">
        <v>1281.69</v>
      </c>
      <c r="AA41" s="117">
        <v>1201.7500000000002</v>
      </c>
      <c r="AB41" s="117">
        <v>1117.8700000000001</v>
      </c>
      <c r="AC41" s="117">
        <v>1098.65</v>
      </c>
      <c r="AD41" s="117">
        <v>1092.7700000000002</v>
      </c>
      <c r="AE41" s="117">
        <v>1048.74</v>
      </c>
      <c r="AF41" s="117">
        <v>1116.16</v>
      </c>
      <c r="AG41" s="117">
        <v>1320.9</v>
      </c>
      <c r="AH41" s="117">
        <v>1496.69</v>
      </c>
      <c r="AI41" s="117">
        <v>1527.7300000000002</v>
      </c>
      <c r="AJ41" s="117">
        <v>1564.3600000000001</v>
      </c>
      <c r="AK41" s="117">
        <v>1567.7800000000002</v>
      </c>
      <c r="AL41" s="117">
        <v>1553.5300000000002</v>
      </c>
      <c r="AM41" s="117">
        <v>1571.1800000000003</v>
      </c>
      <c r="AN41" s="117">
        <v>1639.9700000000003</v>
      </c>
      <c r="AO41" s="117">
        <v>1607.3700000000003</v>
      </c>
      <c r="AP41" s="117">
        <v>1604.1200000000001</v>
      </c>
      <c r="AQ41" s="117">
        <v>1569.5200000000002</v>
      </c>
      <c r="AR41" s="117">
        <v>1521.6000000000001</v>
      </c>
      <c r="AS41" s="117">
        <v>1495.0500000000002</v>
      </c>
      <c r="AT41" s="117">
        <v>1493.9100000000003</v>
      </c>
      <c r="AU41" s="117">
        <v>1494.4300000000003</v>
      </c>
      <c r="AV41" s="117">
        <v>1493.1200000000003</v>
      </c>
      <c r="AW41" s="117">
        <v>1406.3000000000002</v>
      </c>
      <c r="AX41" s="94">
        <v>64.37</v>
      </c>
      <c r="AY41" s="67">
        <v>64.37</v>
      </c>
      <c r="AZ41" s="67">
        <v>64.37</v>
      </c>
      <c r="BA41" s="67">
        <v>64.37</v>
      </c>
      <c r="BB41" s="67">
        <v>64.37</v>
      </c>
      <c r="BC41" s="67">
        <v>64.37</v>
      </c>
      <c r="BD41" s="67">
        <v>64.37</v>
      </c>
      <c r="BE41" s="67">
        <v>64.37</v>
      </c>
      <c r="BF41" s="67">
        <v>64.37</v>
      </c>
      <c r="BG41" s="67">
        <v>64.37</v>
      </c>
      <c r="BH41" s="67">
        <v>64.37</v>
      </c>
      <c r="BI41" s="67">
        <v>64.37</v>
      </c>
      <c r="BJ41" s="67">
        <v>64.37</v>
      </c>
      <c r="BK41" s="67">
        <v>64.37</v>
      </c>
      <c r="BL41" s="67">
        <v>64.37</v>
      </c>
      <c r="BM41" s="67">
        <v>64.37</v>
      </c>
      <c r="BN41" s="67">
        <v>64.37</v>
      </c>
      <c r="BO41" s="67">
        <v>64.37</v>
      </c>
      <c r="BP41" s="67">
        <v>64.37</v>
      </c>
      <c r="BQ41" s="67">
        <v>64.37</v>
      </c>
      <c r="BR41" s="67">
        <v>64.37</v>
      </c>
      <c r="BS41" s="67">
        <v>64.37</v>
      </c>
      <c r="BT41" s="67">
        <v>64.37</v>
      </c>
      <c r="BU41" s="95">
        <v>64.37</v>
      </c>
    </row>
    <row r="42" spans="1:73" ht="23.25" customHeight="1">
      <c r="A42" s="59">
        <v>29</v>
      </c>
      <c r="B42" s="81">
        <f>Z42+AX42</f>
        <v>1434.1800000000003</v>
      </c>
      <c r="C42" s="38">
        <f aca="true" t="shared" si="25" ref="C42:L43">AA42+AY42</f>
        <v>1329.5</v>
      </c>
      <c r="D42" s="38">
        <f t="shared" si="25"/>
        <v>1351.67</v>
      </c>
      <c r="E42" s="38">
        <f t="shared" si="25"/>
        <v>1331.62</v>
      </c>
      <c r="F42" s="38">
        <f t="shared" si="25"/>
        <v>1267.9100000000003</v>
      </c>
      <c r="G42" s="38">
        <f t="shared" si="25"/>
        <v>1309.0800000000004</v>
      </c>
      <c r="H42" s="38">
        <f t="shared" si="25"/>
        <v>1226.54</v>
      </c>
      <c r="I42" s="38">
        <f t="shared" si="25"/>
        <v>1270.6100000000001</v>
      </c>
      <c r="J42" s="38">
        <f t="shared" si="25"/>
        <v>1447.92</v>
      </c>
      <c r="K42" s="38">
        <f t="shared" si="25"/>
        <v>1489.2200000000003</v>
      </c>
      <c r="L42" s="38">
        <f t="shared" si="25"/>
        <v>1524.44</v>
      </c>
      <c r="M42" s="38">
        <f aca="true" t="shared" si="26" ref="M42:V43">AK42+BI42</f>
        <v>1538.13</v>
      </c>
      <c r="N42" s="38">
        <f t="shared" si="26"/>
        <v>1528.8300000000004</v>
      </c>
      <c r="O42" s="38">
        <f>AM42+BK42</f>
        <v>1528.98</v>
      </c>
      <c r="P42" s="38">
        <f t="shared" si="26"/>
        <v>1525.9700000000003</v>
      </c>
      <c r="Q42" s="38">
        <f t="shared" si="26"/>
        <v>1534.1100000000001</v>
      </c>
      <c r="R42" s="38">
        <f t="shared" si="26"/>
        <v>1532.6800000000003</v>
      </c>
      <c r="S42" s="38">
        <f t="shared" si="26"/>
        <v>1529.94</v>
      </c>
      <c r="T42" s="38">
        <f t="shared" si="26"/>
        <v>1524.9300000000003</v>
      </c>
      <c r="U42" s="38">
        <f t="shared" si="26"/>
        <v>1492.46</v>
      </c>
      <c r="V42" s="38">
        <f t="shared" si="26"/>
        <v>1490.65</v>
      </c>
      <c r="W42" s="38">
        <f aca="true" t="shared" si="27" ref="W42:Y43">AU42+BS42</f>
        <v>1492.02</v>
      </c>
      <c r="X42" s="38">
        <f t="shared" si="27"/>
        <v>1492.19</v>
      </c>
      <c r="Y42" s="82">
        <f t="shared" si="27"/>
        <v>1482.9900000000002</v>
      </c>
      <c r="Z42" s="117">
        <v>1369.8100000000002</v>
      </c>
      <c r="AA42" s="117">
        <v>1265.13</v>
      </c>
      <c r="AB42" s="117">
        <v>1287.3000000000002</v>
      </c>
      <c r="AC42" s="117">
        <v>1267.25</v>
      </c>
      <c r="AD42" s="117">
        <v>1203.5400000000002</v>
      </c>
      <c r="AE42" s="117">
        <v>1244.7100000000003</v>
      </c>
      <c r="AF42" s="117">
        <v>1162.17</v>
      </c>
      <c r="AG42" s="117">
        <v>1206.24</v>
      </c>
      <c r="AH42" s="117">
        <v>1383.5500000000002</v>
      </c>
      <c r="AI42" s="117">
        <v>1424.8500000000001</v>
      </c>
      <c r="AJ42" s="117">
        <v>1460.0700000000002</v>
      </c>
      <c r="AK42" s="117">
        <v>1473.7600000000002</v>
      </c>
      <c r="AL42" s="117">
        <v>1464.4600000000003</v>
      </c>
      <c r="AM42" s="117">
        <v>1464.6100000000001</v>
      </c>
      <c r="AN42" s="117">
        <v>1461.6000000000001</v>
      </c>
      <c r="AO42" s="117">
        <v>1469.7400000000002</v>
      </c>
      <c r="AP42" s="117">
        <v>1468.3100000000002</v>
      </c>
      <c r="AQ42" s="117">
        <v>1465.5700000000002</v>
      </c>
      <c r="AR42" s="117">
        <v>1460.5600000000002</v>
      </c>
      <c r="AS42" s="117">
        <v>1428.0900000000001</v>
      </c>
      <c r="AT42" s="117">
        <v>1426.2800000000002</v>
      </c>
      <c r="AU42" s="117">
        <v>1427.65</v>
      </c>
      <c r="AV42" s="117">
        <v>1427.8200000000002</v>
      </c>
      <c r="AW42" s="117">
        <v>1418.6200000000001</v>
      </c>
      <c r="AX42" s="94">
        <v>64.37</v>
      </c>
      <c r="AY42" s="67">
        <v>64.37</v>
      </c>
      <c r="AZ42" s="67">
        <v>64.37</v>
      </c>
      <c r="BA42" s="67">
        <v>64.37</v>
      </c>
      <c r="BB42" s="67">
        <v>64.37</v>
      </c>
      <c r="BC42" s="67">
        <v>64.37</v>
      </c>
      <c r="BD42" s="67">
        <v>64.37</v>
      </c>
      <c r="BE42" s="67">
        <v>64.37</v>
      </c>
      <c r="BF42" s="67">
        <v>64.37</v>
      </c>
      <c r="BG42" s="67">
        <v>64.37</v>
      </c>
      <c r="BH42" s="67">
        <v>64.37</v>
      </c>
      <c r="BI42" s="67">
        <v>64.37</v>
      </c>
      <c r="BJ42" s="67">
        <v>64.37</v>
      </c>
      <c r="BK42" s="67">
        <v>64.37</v>
      </c>
      <c r="BL42" s="67">
        <v>64.37</v>
      </c>
      <c r="BM42" s="67">
        <v>64.37</v>
      </c>
      <c r="BN42" s="67">
        <v>64.37</v>
      </c>
      <c r="BO42" s="67">
        <v>64.37</v>
      </c>
      <c r="BP42" s="67">
        <v>64.37</v>
      </c>
      <c r="BQ42" s="67">
        <v>64.37</v>
      </c>
      <c r="BR42" s="67">
        <v>64.37</v>
      </c>
      <c r="BS42" s="67">
        <v>64.37</v>
      </c>
      <c r="BT42" s="67">
        <v>64.37</v>
      </c>
      <c r="BU42" s="95">
        <v>64.37</v>
      </c>
    </row>
    <row r="43" spans="1:73" ht="19.5" customHeight="1" thickBot="1">
      <c r="A43" s="104">
        <v>30</v>
      </c>
      <c r="B43" s="83">
        <f>Z43+AX43</f>
        <v>1369.85</v>
      </c>
      <c r="C43" s="84">
        <f t="shared" si="25"/>
        <v>1283.3500000000004</v>
      </c>
      <c r="D43" s="84">
        <f t="shared" si="25"/>
        <v>1313.73</v>
      </c>
      <c r="E43" s="84">
        <f t="shared" si="25"/>
        <v>1289.6200000000003</v>
      </c>
      <c r="F43" s="84">
        <f t="shared" si="25"/>
        <v>1255.8200000000002</v>
      </c>
      <c r="G43" s="84">
        <f t="shared" si="25"/>
        <v>1253.7400000000002</v>
      </c>
      <c r="H43" s="84">
        <f t="shared" si="25"/>
        <v>1164.31</v>
      </c>
      <c r="I43" s="84">
        <f t="shared" si="25"/>
        <v>1191.9099999999999</v>
      </c>
      <c r="J43" s="84">
        <f t="shared" si="25"/>
        <v>1318.46</v>
      </c>
      <c r="K43" s="84">
        <f t="shared" si="25"/>
        <v>1468.67</v>
      </c>
      <c r="L43" s="84">
        <f t="shared" si="25"/>
        <v>1471.15</v>
      </c>
      <c r="M43" s="84">
        <f t="shared" si="26"/>
        <v>1476.3600000000001</v>
      </c>
      <c r="N43" s="84">
        <f>AL43+BJ43</f>
        <v>1475.6200000000003</v>
      </c>
      <c r="O43" s="84">
        <f t="shared" si="26"/>
        <v>1478.42</v>
      </c>
      <c r="P43" s="84">
        <f t="shared" si="26"/>
        <v>1478.4100000000003</v>
      </c>
      <c r="Q43" s="84">
        <f t="shared" si="26"/>
        <v>1478.9500000000003</v>
      </c>
      <c r="R43" s="84">
        <f t="shared" si="26"/>
        <v>1479.04</v>
      </c>
      <c r="S43" s="84">
        <f t="shared" si="26"/>
        <v>1481.8000000000002</v>
      </c>
      <c r="T43" s="84">
        <f t="shared" si="26"/>
        <v>1479.4700000000003</v>
      </c>
      <c r="U43" s="84">
        <f t="shared" si="26"/>
        <v>1474.6200000000003</v>
      </c>
      <c r="V43" s="84">
        <f t="shared" si="26"/>
        <v>1473.9</v>
      </c>
      <c r="W43" s="84">
        <f t="shared" si="27"/>
        <v>1475.2600000000002</v>
      </c>
      <c r="X43" s="84">
        <f t="shared" si="27"/>
        <v>1481.52</v>
      </c>
      <c r="Y43" s="85">
        <f t="shared" si="27"/>
        <v>1472.6800000000003</v>
      </c>
      <c r="Z43" s="112">
        <v>1305.48</v>
      </c>
      <c r="AA43" s="112">
        <v>1218.9800000000002</v>
      </c>
      <c r="AB43" s="112">
        <v>1249.3600000000001</v>
      </c>
      <c r="AC43" s="112">
        <v>1225.2500000000002</v>
      </c>
      <c r="AD43" s="112">
        <v>1191.4500000000003</v>
      </c>
      <c r="AE43" s="112">
        <v>1189.3700000000001</v>
      </c>
      <c r="AF43" s="112">
        <v>1099.94</v>
      </c>
      <c r="AG43" s="112">
        <v>1127.54</v>
      </c>
      <c r="AH43" s="112">
        <v>1254.0900000000001</v>
      </c>
      <c r="AI43" s="112">
        <v>1404.3000000000002</v>
      </c>
      <c r="AJ43" s="112">
        <v>1406.7800000000002</v>
      </c>
      <c r="AK43" s="112">
        <v>1411.9900000000002</v>
      </c>
      <c r="AL43" s="112">
        <v>1411.2500000000002</v>
      </c>
      <c r="AM43" s="112">
        <v>1414.0500000000002</v>
      </c>
      <c r="AN43" s="112">
        <v>1414.0400000000002</v>
      </c>
      <c r="AO43" s="112">
        <v>1414.5800000000002</v>
      </c>
      <c r="AP43" s="112">
        <v>1414.67</v>
      </c>
      <c r="AQ43" s="112">
        <v>1417.4300000000003</v>
      </c>
      <c r="AR43" s="112">
        <v>1415.1000000000004</v>
      </c>
      <c r="AS43" s="112">
        <v>1410.2500000000002</v>
      </c>
      <c r="AT43" s="112">
        <v>1409.53</v>
      </c>
      <c r="AU43" s="112">
        <v>1410.8900000000003</v>
      </c>
      <c r="AV43" s="112">
        <v>1417.15</v>
      </c>
      <c r="AW43" s="112">
        <v>1408.3100000000002</v>
      </c>
      <c r="AX43" s="96">
        <v>64.37</v>
      </c>
      <c r="AY43" s="97">
        <v>64.37</v>
      </c>
      <c r="AZ43" s="97">
        <v>64.37</v>
      </c>
      <c r="BA43" s="97">
        <v>64.37</v>
      </c>
      <c r="BB43" s="97">
        <v>64.37</v>
      </c>
      <c r="BC43" s="97">
        <v>64.37</v>
      </c>
      <c r="BD43" s="97">
        <v>64.37</v>
      </c>
      <c r="BE43" s="97">
        <v>64.37</v>
      </c>
      <c r="BF43" s="97">
        <v>64.37</v>
      </c>
      <c r="BG43" s="97">
        <v>64.37</v>
      </c>
      <c r="BH43" s="97">
        <v>64.37</v>
      </c>
      <c r="BI43" s="97">
        <v>64.37</v>
      </c>
      <c r="BJ43" s="97">
        <v>64.37</v>
      </c>
      <c r="BK43" s="97">
        <v>64.37</v>
      </c>
      <c r="BL43" s="97">
        <v>64.37</v>
      </c>
      <c r="BM43" s="97">
        <v>64.37</v>
      </c>
      <c r="BN43" s="97">
        <v>64.37</v>
      </c>
      <c r="BO43" s="97">
        <v>64.37</v>
      </c>
      <c r="BP43" s="97">
        <v>64.37</v>
      </c>
      <c r="BQ43" s="97">
        <v>64.37</v>
      </c>
      <c r="BR43" s="97">
        <v>64.37</v>
      </c>
      <c r="BS43" s="97">
        <v>64.37</v>
      </c>
      <c r="BT43" s="97">
        <v>64.37</v>
      </c>
      <c r="BU43" s="98">
        <v>64.37</v>
      </c>
    </row>
    <row r="44" spans="1:73" ht="9.75" customHeight="1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</row>
    <row r="45" spans="1:121" s="64" customFormat="1" ht="19.5" customHeight="1">
      <c r="A45" s="86"/>
      <c r="B45" s="86" t="s">
        <v>73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65"/>
      <c r="O45" s="109">
        <v>299806.69</v>
      </c>
      <c r="P45" s="109"/>
      <c r="Q45" s="64" t="s">
        <v>57</v>
      </c>
      <c r="Z45" s="100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</row>
    <row r="46" s="66" customFormat="1" ht="36" customHeight="1">
      <c r="B46" s="87" t="s">
        <v>64</v>
      </c>
    </row>
    <row r="47" spans="2:25" ht="18.75" customHeight="1">
      <c r="B47" s="158" t="s">
        <v>65</v>
      </c>
      <c r="C47" s="158"/>
      <c r="D47" s="158"/>
      <c r="E47" s="158"/>
      <c r="F47" s="158"/>
      <c r="G47" s="158"/>
      <c r="H47" s="158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</row>
    <row r="48" spans="2:25" ht="18.75" customHeight="1">
      <c r="B48" s="159" t="s">
        <v>58</v>
      </c>
      <c r="C48" s="159"/>
      <c r="D48" s="159"/>
      <c r="E48" s="159"/>
      <c r="F48" s="159"/>
      <c r="G48" s="159"/>
      <c r="H48" s="159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</row>
    <row r="49" spans="2:25" ht="18.75" customHeight="1">
      <c r="B49" s="159" t="s">
        <v>5</v>
      </c>
      <c r="C49" s="159"/>
      <c r="D49" s="159"/>
      <c r="E49" s="159"/>
      <c r="F49" s="159"/>
      <c r="G49" s="159"/>
      <c r="H49" s="159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</row>
    <row r="50" spans="2:25" ht="20.25" customHeight="1">
      <c r="B50" s="160">
        <v>1055370.15</v>
      </c>
      <c r="C50" s="160"/>
      <c r="D50" s="160"/>
      <c r="E50" s="160"/>
      <c r="F50" s="160"/>
      <c r="G50" s="160"/>
      <c r="H50" s="160"/>
      <c r="I50" s="88"/>
      <c r="J50" s="88"/>
      <c r="K50" s="88"/>
      <c r="L50" s="88"/>
      <c r="M50" s="88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</row>
    <row r="51" spans="1:25" ht="29.25" customHeight="1">
      <c r="A51" s="161" t="s">
        <v>59</v>
      </c>
      <c r="B51" s="161"/>
      <c r="C51" s="68"/>
      <c r="D51" s="68"/>
      <c r="E51" s="68"/>
      <c r="F51" s="68"/>
      <c r="G51" s="68"/>
      <c r="H51" s="69"/>
      <c r="I51" s="68"/>
      <c r="J51" s="69"/>
      <c r="K51" s="68"/>
      <c r="L51" s="69"/>
      <c r="M51" s="68"/>
      <c r="N51" s="69"/>
      <c r="O51" s="68"/>
      <c r="P51" s="69"/>
      <c r="Q51" s="68"/>
      <c r="R51" s="69"/>
      <c r="S51" s="68"/>
      <c r="T51" s="69"/>
      <c r="U51" s="68"/>
      <c r="V51" s="68"/>
      <c r="W51" s="68"/>
      <c r="X51" s="68"/>
      <c r="Y51" s="68"/>
    </row>
    <row r="52" spans="1:25" s="70" customFormat="1" ht="29.25" customHeight="1">
      <c r="A52" s="162" t="s">
        <v>66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</row>
    <row r="53" spans="2:20" s="6" customFormat="1" ht="21.75" customHeight="1">
      <c r="B53" s="27"/>
      <c r="C53" s="118" t="s">
        <v>80</v>
      </c>
      <c r="D53" s="118"/>
      <c r="E53" s="26"/>
      <c r="H53" s="90"/>
      <c r="N53" s="90"/>
      <c r="P53" s="90"/>
      <c r="Q53" s="26" t="s">
        <v>81</v>
      </c>
      <c r="R53" s="90"/>
      <c r="T53" s="90"/>
    </row>
    <row r="54" ht="11.25" customHeight="1"/>
    <row r="55" ht="18" customHeight="1"/>
  </sheetData>
  <sheetProtection/>
  <mergeCells count="15">
    <mergeCell ref="Z11:AW12"/>
    <mergeCell ref="AX11:BU12"/>
    <mergeCell ref="A4:Y4"/>
    <mergeCell ref="A5:Y5"/>
    <mergeCell ref="A7:Y7"/>
    <mergeCell ref="A9:Y9"/>
    <mergeCell ref="A11:A13"/>
    <mergeCell ref="B11:Y12"/>
    <mergeCell ref="A10:Y10"/>
    <mergeCell ref="B47:H47"/>
    <mergeCell ref="B48:H48"/>
    <mergeCell ref="B49:H49"/>
    <mergeCell ref="B50:H50"/>
    <mergeCell ref="A51:B51"/>
    <mergeCell ref="A52:Y52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20" r:id="rId1"/>
  <rowBreaks count="1" manualBreakCount="1">
    <brk id="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Чечин Николай Борисович</cp:lastModifiedBy>
  <cp:lastPrinted>2013-06-11T10:47:38Z</cp:lastPrinted>
  <dcterms:created xsi:type="dcterms:W3CDTF">2012-02-01T07:24:22Z</dcterms:created>
  <dcterms:modified xsi:type="dcterms:W3CDTF">2013-07-11T09:50:46Z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